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дох." sheetId="1" r:id="rId1"/>
  </sheets>
  <definedNames>
    <definedName name="_xlnm.Print_Titles" localSheetId="0">'дох.'!$7:$7</definedName>
  </definedNames>
  <calcPr fullCalcOnLoad="1"/>
</workbook>
</file>

<file path=xl/sharedStrings.xml><?xml version="1.0" encoding="utf-8"?>
<sst xmlns="http://schemas.openxmlformats.org/spreadsheetml/2006/main" count="69" uniqueCount="68">
  <si>
    <t>тыс.руб.</t>
  </si>
  <si>
    <t>Отчет</t>
  </si>
  <si>
    <t>Код бюджетной классификации РФ</t>
  </si>
  <si>
    <t>Наименование экономического показателя</t>
  </si>
  <si>
    <t>Отклонение от годового плана (+;-)</t>
  </si>
  <si>
    <t>Д О Х О Д Ы</t>
  </si>
  <si>
    <t>101 02000 01 0000 110</t>
  </si>
  <si>
    <t>Налог на доходы физических лиц</t>
  </si>
  <si>
    <t>103 02000 01 0000 110</t>
  </si>
  <si>
    <t>Акцизы по подакцизным товарам (продукции), производимым на территории Российской Федерации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</si>
  <si>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</si>
  <si>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</si>
  <si>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</si>
  <si>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</si>
  <si>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105 04000 02 0000 110</t>
  </si>
  <si>
    <t>Налог, взимаемый в связи с применением патентной системы налогообложения</t>
  </si>
  <si>
    <t>106 01000 00 0000 110</t>
  </si>
  <si>
    <t>Налог на имущество физических лиц</t>
  </si>
  <si>
    <t>106 06000 00 0000 110</t>
  </si>
  <si>
    <t>Земельный налог</t>
  </si>
  <si>
    <t>108 00000 00 0000 000</t>
  </si>
  <si>
    <t>Государственная пошлина</t>
  </si>
  <si>
    <t>111 05010 00 0000 120</t>
  </si>
  <si>
    <t>111 05030 00 0000 120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</si>
  <si>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</si>
  <si>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</si>
  <si>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111 07010 00 0000 120</t>
  </si>
  <si>
    <t xml:space="preserve">Доходы от перечисления части прибыли муниципальных унитарных предприятий, остающейся после уплаты налогов и обязательных платежей  </t>
  </si>
  <si>
    <t>112 01000 01 0000 120</t>
  </si>
  <si>
    <t>Плата за негативное воздействие на окружающую  среду</t>
  </si>
  <si>
    <t>113 01994 04 0000 130</t>
  </si>
  <si>
    <t xml:space="preserve">Прочие доходы от оказания платных услуг (работ) получателями средств бюджетов городских округов </t>
  </si>
  <si>
    <t>114 02000 00 0000 000</t>
  </si>
  <si>
    <t>114 06000 00 0000 430</t>
  </si>
  <si>
    <t>115 02040 04 0000 140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</si>
  <si>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</si>
  <si>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116 00000 00 0000 000</t>
  </si>
  <si>
    <t>Штрафы, санкции, возмещение ущерба</t>
  </si>
  <si>
    <t xml:space="preserve">Прочие неналоговые доходы </t>
  </si>
  <si>
    <t>100 00000 00 0000 000</t>
  </si>
  <si>
    <t>ИТОГО налоговые и неналоговые доходы</t>
  </si>
  <si>
    <t>200 00000 00 0000 000</t>
  </si>
  <si>
    <t>Безвозмездные поступления</t>
  </si>
  <si>
    <t>202 00000 00 0000 000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</si>
  <si>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</si>
  <si>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</si>
  <si>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ДОХОДОВ:</t>
  </si>
  <si>
    <t>Утверждено на 2017 год</t>
  </si>
  <si>
    <t>109 00000 00 0000 000</t>
  </si>
  <si>
    <t>Задолженность и перерасчеты по отмененным налогам, сборам и иным обязательным платежам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</si>
  <si>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</si>
  <si>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</si>
  <si>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</si>
  <si>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 и созданных ими учреждений (за исключением имущества бюджетных и автономных учреждений)</t>
  </si>
  <si>
    <t>113 02994 04 0000 130</t>
  </si>
  <si>
    <t>Прочие доходы от компенсации затрат бюджетов городских округов</t>
  </si>
  <si>
    <t>114 01040 04 0000 410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</si>
  <si>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</si>
  <si>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</si>
  <si>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муниципальной собственности</t>
  </si>
  <si>
    <t>117 00000 00 0000 000</t>
  </si>
  <si>
    <t>св. 200</t>
  </si>
  <si>
    <t>207 00000 00 0000 000</t>
  </si>
  <si>
    <t>Прочие безвозмездные поступления</t>
  </si>
  <si>
    <t>219 00000 04 0000 151</t>
  </si>
  <si>
    <t>об исполнении бюджета Старооскольского городского округа за 9 месяцев 2017 года по доходам</t>
  </si>
  <si>
    <t xml:space="preserve">Исполнено на                   01.10.2017 </t>
  </si>
  <si>
    <t xml:space="preserve">% исполнения к годовым назначениям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</si>
</sst>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1</xdr:row>
      <xdr:rowOff>0</xdr:rowOff>
    </xdr:from>
    <xdr:to>
      <xdr:col>7</xdr:col>
      <xdr:colOff>352425</xdr:colOff>
      <xdr:row>1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696075" y="209550"/>
          <a:ext cx="407670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Утверждён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постановлением  администрации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Старооскольского городского округа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«____»_________ 2017 г. № 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E39"/>
  <sheetViews>
    <sheetView tabSelected="1" zoomScalePageLayoutView="0" workbookViewId="0" topLeftCell="A1">
      <selection activeCell="G36" sqref="G36"/>
    </sheetView>
  </sheetViews>
  <sheetFormatPr defaultColWidth="9.00390625" defaultRowHeight="12.75"/>
  <cols>
    <col min="1" max="1" width="27.75390625" style="2" customWidth="1"/>
    <col min="2" max="2" width="39.375" style="2" customWidth="1"/>
    <col min="3" max="3" width="15.375" style="2" customWidth="1"/>
    <col min="4" max="4" width="14.125" style="2" customWidth="1"/>
    <col min="5" max="5" width="15.75390625" style="2" customWidth="1"/>
    <col min="6" max="6" width="15.25390625" style="2" customWidth="1"/>
    <col min="7" max="209" width="9.125" style="2" customWidth="1"/>
    <col min="210" max="16384" width="9.125" style="18" customWidth="1"/>
  </cols>
  <sheetData>
    <row r="2" spans="1:213" s="1" customFormat="1" ht="17.25" customHeight="1">
      <c r="A2" s="27" t="s">
        <v>1</v>
      </c>
      <c r="B2" s="27"/>
      <c r="C2" s="27"/>
      <c r="D2" s="27"/>
      <c r="E2" s="27"/>
      <c r="F2" s="27"/>
      <c r="HB2" s="18"/>
      <c r="HC2" s="18"/>
      <c r="HD2" s="18"/>
      <c r="HE2" s="18"/>
    </row>
    <row r="3" spans="1:213" s="1" customFormat="1" ht="15" customHeight="1">
      <c r="A3" s="27" t="s">
        <v>65</v>
      </c>
      <c r="B3" s="27"/>
      <c r="C3" s="27"/>
      <c r="D3" s="27"/>
      <c r="E3" s="27"/>
      <c r="F3" s="27"/>
      <c r="HB3" s="18"/>
      <c r="HC3" s="18"/>
      <c r="HD3" s="18"/>
      <c r="HE3" s="18"/>
    </row>
    <row r="4" spans="6:213" s="1" customFormat="1" ht="15" customHeight="1">
      <c r="F4" s="3" t="s">
        <v>0</v>
      </c>
      <c r="HB4" s="18"/>
      <c r="HC4" s="18"/>
      <c r="HD4" s="18"/>
      <c r="HE4" s="18"/>
    </row>
    <row r="5" spans="1:213" s="1" customFormat="1" ht="32.25" customHeight="1">
      <c r="A5" s="26" t="s">
        <v>2</v>
      </c>
      <c r="B5" s="26" t="s">
        <v>3</v>
      </c>
      <c r="C5" s="26" t="s">
        <v>47</v>
      </c>
      <c r="D5" s="26" t="s">
        <v>66</v>
      </c>
      <c r="E5" s="28" t="s">
        <v>67</v>
      </c>
      <c r="F5" s="28" t="s">
        <v>4</v>
      </c>
      <c r="HB5" s="18"/>
      <c r="HC5" s="18"/>
      <c r="HD5" s="18"/>
      <c r="HE5" s="18"/>
    </row>
    <row r="6" spans="1:213" s="1" customFormat="1" ht="55.5" customHeight="1">
      <c r="A6" s="26"/>
      <c r="B6" s="26"/>
      <c r="C6" s="26"/>
      <c r="D6" s="26"/>
      <c r="E6" s="28"/>
      <c r="F6" s="28"/>
      <c r="HB6" s="18"/>
      <c r="HC6" s="18"/>
      <c r="HD6" s="18"/>
      <c r="HE6" s="18"/>
    </row>
    <row r="7" spans="1:213" s="1" customFormat="1" ht="15.7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HB7" s="18"/>
      <c r="HC7" s="18"/>
      <c r="HD7" s="18"/>
      <c r="HE7" s="18"/>
    </row>
    <row r="8" spans="1:213" s="1" customFormat="1" ht="15.75" customHeight="1">
      <c r="A8" s="26" t="s">
        <v>5</v>
      </c>
      <c r="B8" s="26"/>
      <c r="C8" s="5"/>
      <c r="D8" s="6"/>
      <c r="E8" s="6"/>
      <c r="F8" s="6"/>
      <c r="HB8" s="18"/>
      <c r="HC8" s="18"/>
      <c r="HD8" s="18"/>
      <c r="HE8" s="18"/>
    </row>
    <row r="9" spans="1:213" s="1" customFormat="1" ht="21.75" customHeight="1">
      <c r="A9" s="7" t="s">
        <v>6</v>
      </c>
      <c r="B9" s="7" t="s">
        <v>7</v>
      </c>
      <c r="C9" s="7">
        <v>634042</v>
      </c>
      <c r="D9" s="7">
        <v>440022</v>
      </c>
      <c r="E9" s="8">
        <f aca="true" t="shared" si="0" ref="E9:E17">D9/C9*100</f>
        <v>69.39950350292253</v>
      </c>
      <c r="F9" s="7">
        <f aca="true" t="shared" si="1" ref="F9:F31">D9-C9</f>
        <v>-194020</v>
      </c>
      <c r="HB9" s="18"/>
      <c r="HC9" s="18"/>
      <c r="HD9" s="18"/>
      <c r="HE9" s="18"/>
    </row>
    <row r="10" spans="1:213" s="1" customFormat="1" ht="54.75" customHeight="1">
      <c r="A10" s="7" t="s">
        <v>8</v>
      </c>
      <c r="B10" s="9" t="s">
        <v>9</v>
      </c>
      <c r="C10" s="7">
        <v>38747</v>
      </c>
      <c r="D10" s="7">
        <v>29052</v>
      </c>
      <c r="E10" s="8">
        <f>D10/C10*100</f>
        <v>74.9787080290087</v>
      </c>
      <c r="F10" s="7">
        <f>D10-C10</f>
        <v>-9695</v>
      </c>
      <c r="HB10" s="18"/>
      <c r="HC10" s="18"/>
      <c r="HD10" s="18"/>
      <c r="HE10" s="18"/>
    </row>
    <row r="11" spans="1:213" s="1" customFormat="1" ht="35.25" customHeight="1">
      <c r="A11" s="7" t="s">
        <v>10</v>
      </c>
      <c r="B11" s="7" t="s">
        <v>11</v>
      </c>
      <c r="C11" s="7">
        <v>177630</v>
      </c>
      <c r="D11" s="7">
        <v>124830</v>
      </c>
      <c r="E11" s="8">
        <f>D11/C11*100</f>
        <v>70.27529133592299</v>
      </c>
      <c r="F11" s="7">
        <f>D11-C11</f>
        <v>-52800</v>
      </c>
      <c r="HB11" s="18"/>
      <c r="HC11" s="18"/>
      <c r="HD11" s="18"/>
      <c r="HE11" s="18"/>
    </row>
    <row r="12" spans="1:213" s="1" customFormat="1" ht="22.5" customHeight="1">
      <c r="A12" s="7" t="s">
        <v>12</v>
      </c>
      <c r="B12" s="7" t="s">
        <v>13</v>
      </c>
      <c r="C12" s="7">
        <v>2271</v>
      </c>
      <c r="D12" s="7">
        <v>2340</v>
      </c>
      <c r="E12" s="8">
        <f>D12/C12*100</f>
        <v>103.03830911492736</v>
      </c>
      <c r="F12" s="7">
        <f>D12-C12</f>
        <v>69</v>
      </c>
      <c r="HB12" s="18"/>
      <c r="HC12" s="18"/>
      <c r="HD12" s="18"/>
      <c r="HE12" s="18"/>
    </row>
    <row r="13" spans="1:213" s="1" customFormat="1" ht="49.5">
      <c r="A13" s="7" t="s">
        <v>14</v>
      </c>
      <c r="B13" s="7" t="s">
        <v>15</v>
      </c>
      <c r="C13" s="7">
        <v>6687</v>
      </c>
      <c r="D13" s="7">
        <v>3864</v>
      </c>
      <c r="E13" s="8">
        <f t="shared" si="0"/>
        <v>57.783759533423066</v>
      </c>
      <c r="F13" s="7">
        <f>D13-C13</f>
        <v>-2823</v>
      </c>
      <c r="HB13" s="18"/>
      <c r="HC13" s="18"/>
      <c r="HD13" s="18"/>
      <c r="HE13" s="18"/>
    </row>
    <row r="14" spans="1:213" s="1" customFormat="1" ht="21" customHeight="1">
      <c r="A14" s="7" t="s">
        <v>16</v>
      </c>
      <c r="B14" s="7" t="s">
        <v>17</v>
      </c>
      <c r="C14" s="7">
        <v>107835</v>
      </c>
      <c r="D14" s="7">
        <v>12288</v>
      </c>
      <c r="E14" s="8">
        <f t="shared" si="0"/>
        <v>11.395187091389623</v>
      </c>
      <c r="F14" s="7">
        <f t="shared" si="1"/>
        <v>-95547</v>
      </c>
      <c r="HB14" s="18"/>
      <c r="HC14" s="18"/>
      <c r="HD14" s="18"/>
      <c r="HE14" s="18"/>
    </row>
    <row r="15" spans="1:213" s="1" customFormat="1" ht="23.25" customHeight="1">
      <c r="A15" s="7" t="s">
        <v>18</v>
      </c>
      <c r="B15" s="7" t="s">
        <v>19</v>
      </c>
      <c r="C15" s="7">
        <v>1112009</v>
      </c>
      <c r="D15" s="7">
        <v>735060</v>
      </c>
      <c r="E15" s="8">
        <f t="shared" si="0"/>
        <v>66.10198298754776</v>
      </c>
      <c r="F15" s="7">
        <f t="shared" si="1"/>
        <v>-376949</v>
      </c>
      <c r="HB15" s="18"/>
      <c r="HC15" s="18"/>
      <c r="HD15" s="18"/>
      <c r="HE15" s="18"/>
    </row>
    <row r="16" spans="1:213" s="1" customFormat="1" ht="22.5" customHeight="1">
      <c r="A16" s="7" t="s">
        <v>20</v>
      </c>
      <c r="B16" s="7" t="s">
        <v>21</v>
      </c>
      <c r="C16" s="7">
        <v>56311</v>
      </c>
      <c r="D16" s="7">
        <v>46498</v>
      </c>
      <c r="E16" s="8">
        <f t="shared" si="0"/>
        <v>82.57356466764931</v>
      </c>
      <c r="F16" s="7">
        <f t="shared" si="1"/>
        <v>-9813</v>
      </c>
      <c r="HB16" s="18"/>
      <c r="HC16" s="18"/>
      <c r="HD16" s="18"/>
      <c r="HE16" s="18"/>
    </row>
    <row r="17" spans="1:213" s="1" customFormat="1" ht="51.75" customHeight="1">
      <c r="A17" s="7" t="s">
        <v>48</v>
      </c>
      <c r="B17" s="7" t="s">
        <v>49</v>
      </c>
      <c r="C17" s="7">
        <v>4</v>
      </c>
      <c r="D17" s="7">
        <v>6</v>
      </c>
      <c r="E17" s="8">
        <f t="shared" si="0"/>
        <v>150</v>
      </c>
      <c r="F17" s="7">
        <f t="shared" si="1"/>
        <v>2</v>
      </c>
      <c r="HB17" s="18"/>
      <c r="HC17" s="18"/>
      <c r="HD17" s="18"/>
      <c r="HE17" s="18"/>
    </row>
    <row r="18" spans="1:213" s="1" customFormat="1" ht="105.75" customHeight="1">
      <c r="A18" s="7" t="s">
        <v>50</v>
      </c>
      <c r="B18" s="7" t="s">
        <v>51</v>
      </c>
      <c r="C18" s="7">
        <v>52600</v>
      </c>
      <c r="D18" s="7">
        <v>50051</v>
      </c>
      <c r="E18" s="8">
        <f>D18/C18*100</f>
        <v>95.15399239543726</v>
      </c>
      <c r="F18" s="7">
        <f>D18-C18</f>
        <v>-2549</v>
      </c>
      <c r="HB18" s="18"/>
      <c r="HC18" s="18"/>
      <c r="HD18" s="18"/>
      <c r="HE18" s="18"/>
    </row>
    <row r="19" spans="1:213" s="1" customFormat="1" ht="132">
      <c r="A19" s="7" t="s">
        <v>22</v>
      </c>
      <c r="B19" s="7" t="s">
        <v>52</v>
      </c>
      <c r="C19" s="7">
        <v>315378</v>
      </c>
      <c r="D19" s="7">
        <v>193894</v>
      </c>
      <c r="E19" s="8">
        <f aca="true" t="shared" si="2" ref="E19:E37">D19/C19*100</f>
        <v>61.47987494371833</v>
      </c>
      <c r="F19" s="7">
        <f t="shared" si="1"/>
        <v>-121484</v>
      </c>
      <c r="HB19" s="19"/>
      <c r="HC19" s="19"/>
      <c r="HD19" s="19"/>
      <c r="HE19" s="19"/>
    </row>
    <row r="20" spans="1:213" s="1" customFormat="1" ht="122.25" customHeight="1">
      <c r="A20" s="7" t="s">
        <v>23</v>
      </c>
      <c r="B20" s="6" t="s">
        <v>53</v>
      </c>
      <c r="C20" s="7">
        <v>44900</v>
      </c>
      <c r="D20" s="7">
        <v>39211</v>
      </c>
      <c r="E20" s="8">
        <f t="shared" si="2"/>
        <v>87.32962138084632</v>
      </c>
      <c r="F20" s="7">
        <f t="shared" si="1"/>
        <v>-5689</v>
      </c>
      <c r="HB20" s="19"/>
      <c r="HC20" s="19"/>
      <c r="HD20" s="19"/>
      <c r="HE20" s="19"/>
    </row>
    <row r="21" spans="1:213" s="1" customFormat="1" ht="66">
      <c r="A21" s="7" t="s">
        <v>24</v>
      </c>
      <c r="B21" s="6" t="s">
        <v>25</v>
      </c>
      <c r="C21" s="7">
        <v>9097</v>
      </c>
      <c r="D21" s="7">
        <v>7561</v>
      </c>
      <c r="E21" s="8">
        <f t="shared" si="2"/>
        <v>83.11531274046389</v>
      </c>
      <c r="F21" s="7">
        <f>D21-C21</f>
        <v>-1536</v>
      </c>
      <c r="HB21" s="19"/>
      <c r="HC21" s="19"/>
      <c r="HD21" s="19"/>
      <c r="HE21" s="19"/>
    </row>
    <row r="22" spans="1:213" s="1" customFormat="1" ht="86.25" customHeight="1">
      <c r="A22" s="7" t="s">
        <v>26</v>
      </c>
      <c r="B22" s="7" t="s">
        <v>27</v>
      </c>
      <c r="C22" s="7">
        <v>2207</v>
      </c>
      <c r="D22" s="7">
        <v>1982</v>
      </c>
      <c r="E22" s="8">
        <f t="shared" si="2"/>
        <v>89.80516538287267</v>
      </c>
      <c r="F22" s="7">
        <f t="shared" si="1"/>
        <v>-225</v>
      </c>
      <c r="HB22" s="18"/>
      <c r="HC22" s="18"/>
      <c r="HD22" s="18"/>
      <c r="HE22" s="18"/>
    </row>
    <row r="23" spans="1:213" s="1" customFormat="1" ht="33">
      <c r="A23" s="7" t="s">
        <v>28</v>
      </c>
      <c r="B23" s="7" t="s">
        <v>29</v>
      </c>
      <c r="C23" s="7">
        <v>21077</v>
      </c>
      <c r="D23" s="7">
        <v>21120</v>
      </c>
      <c r="E23" s="8">
        <f t="shared" si="2"/>
        <v>100.20401385396404</v>
      </c>
      <c r="F23" s="7">
        <f t="shared" si="1"/>
        <v>43</v>
      </c>
      <c r="HB23" s="18"/>
      <c r="HC23" s="18"/>
      <c r="HD23" s="18"/>
      <c r="HE23" s="18"/>
    </row>
    <row r="24" spans="1:213" s="1" customFormat="1" ht="55.5" customHeight="1">
      <c r="A24" s="16" t="s">
        <v>30</v>
      </c>
      <c r="B24" s="7" t="s">
        <v>31</v>
      </c>
      <c r="C24" s="7">
        <v>5732</v>
      </c>
      <c r="D24" s="7">
        <v>4991</v>
      </c>
      <c r="E24" s="8">
        <f t="shared" si="2"/>
        <v>87.07257501744591</v>
      </c>
      <c r="F24" s="7">
        <f t="shared" si="1"/>
        <v>-741</v>
      </c>
      <c r="HB24" s="18"/>
      <c r="HC24" s="18"/>
      <c r="HD24" s="18"/>
      <c r="HE24" s="18"/>
    </row>
    <row r="25" spans="1:213" s="1" customFormat="1" ht="42" customHeight="1">
      <c r="A25" s="16" t="s">
        <v>54</v>
      </c>
      <c r="B25" s="7" t="s">
        <v>55</v>
      </c>
      <c r="C25" s="7">
        <v>76</v>
      </c>
      <c r="D25" s="7">
        <v>99</v>
      </c>
      <c r="E25" s="8">
        <f t="shared" si="2"/>
        <v>130.26315789473685</v>
      </c>
      <c r="F25" s="7">
        <f t="shared" si="1"/>
        <v>23</v>
      </c>
      <c r="HB25" s="18"/>
      <c r="HC25" s="18"/>
      <c r="HD25" s="18"/>
      <c r="HE25" s="18"/>
    </row>
    <row r="26" spans="1:213" s="1" customFormat="1" ht="49.5">
      <c r="A26" s="16" t="s">
        <v>56</v>
      </c>
      <c r="B26" s="7" t="s">
        <v>57</v>
      </c>
      <c r="C26" s="7">
        <v>3</v>
      </c>
      <c r="D26" s="7">
        <v>12</v>
      </c>
      <c r="E26" s="8" t="s">
        <v>61</v>
      </c>
      <c r="F26" s="7">
        <f t="shared" si="1"/>
        <v>9</v>
      </c>
      <c r="HB26" s="18"/>
      <c r="HC26" s="18"/>
      <c r="HD26" s="18"/>
      <c r="HE26" s="18"/>
    </row>
    <row r="27" spans="1:213" s="1" customFormat="1" ht="148.5">
      <c r="A27" s="7" t="s">
        <v>32</v>
      </c>
      <c r="B27" s="10" t="s">
        <v>58</v>
      </c>
      <c r="C27" s="7">
        <v>35000</v>
      </c>
      <c r="D27" s="7">
        <v>20191</v>
      </c>
      <c r="E27" s="8">
        <f t="shared" si="2"/>
        <v>57.688571428571436</v>
      </c>
      <c r="F27" s="7">
        <f t="shared" si="1"/>
        <v>-14809</v>
      </c>
      <c r="HB27" s="18"/>
      <c r="HC27" s="18"/>
      <c r="HD27" s="18"/>
      <c r="HE27" s="18"/>
    </row>
    <row r="28" spans="1:213" s="1" customFormat="1" ht="54" customHeight="1">
      <c r="A28" s="7" t="s">
        <v>33</v>
      </c>
      <c r="B28" s="10" t="s">
        <v>59</v>
      </c>
      <c r="C28" s="7">
        <v>43493</v>
      </c>
      <c r="D28" s="7">
        <v>43420</v>
      </c>
      <c r="E28" s="8">
        <f t="shared" si="2"/>
        <v>99.8321568988113</v>
      </c>
      <c r="F28" s="7">
        <f t="shared" si="1"/>
        <v>-73</v>
      </c>
      <c r="HB28" s="18"/>
      <c r="HC28" s="18"/>
      <c r="HD28" s="18"/>
      <c r="HE28" s="18"/>
    </row>
    <row r="29" spans="1:213" s="1" customFormat="1" ht="82.5">
      <c r="A29" s="7" t="s">
        <v>34</v>
      </c>
      <c r="B29" s="17" t="s">
        <v>35</v>
      </c>
      <c r="C29" s="7">
        <v>196</v>
      </c>
      <c r="D29" s="7">
        <v>396</v>
      </c>
      <c r="E29" s="8" t="s">
        <v>61</v>
      </c>
      <c r="F29" s="7">
        <f t="shared" si="1"/>
        <v>200</v>
      </c>
      <c r="HB29" s="18"/>
      <c r="HC29" s="18"/>
      <c r="HD29" s="18"/>
      <c r="HE29" s="18"/>
    </row>
    <row r="30" spans="1:213" s="1" customFormat="1" ht="33">
      <c r="A30" s="7" t="s">
        <v>36</v>
      </c>
      <c r="B30" s="7" t="s">
        <v>37</v>
      </c>
      <c r="C30" s="7">
        <v>17525</v>
      </c>
      <c r="D30" s="7">
        <v>13109</v>
      </c>
      <c r="E30" s="8">
        <f t="shared" si="2"/>
        <v>74.80171184022825</v>
      </c>
      <c r="F30" s="7">
        <f t="shared" si="1"/>
        <v>-4416</v>
      </c>
      <c r="HB30" s="18"/>
      <c r="HC30" s="18"/>
      <c r="HD30" s="18"/>
      <c r="HE30" s="18"/>
    </row>
    <row r="31" spans="1:213" s="1" customFormat="1" ht="24.75" customHeight="1">
      <c r="A31" s="7" t="s">
        <v>60</v>
      </c>
      <c r="B31" s="7" t="s">
        <v>38</v>
      </c>
      <c r="C31" s="7">
        <v>61061</v>
      </c>
      <c r="D31" s="7">
        <v>48033</v>
      </c>
      <c r="E31" s="8">
        <f t="shared" si="2"/>
        <v>78.66395899182784</v>
      </c>
      <c r="F31" s="7">
        <f t="shared" si="1"/>
        <v>-13028</v>
      </c>
      <c r="HB31" s="18"/>
      <c r="HC31" s="18"/>
      <c r="HD31" s="18"/>
      <c r="HE31" s="18"/>
    </row>
    <row r="32" spans="1:213" s="20" customFormat="1" ht="34.5" customHeight="1">
      <c r="A32" s="4" t="s">
        <v>39</v>
      </c>
      <c r="B32" s="4" t="s">
        <v>40</v>
      </c>
      <c r="C32" s="4">
        <f>SUM(C8:C31)</f>
        <v>2743881</v>
      </c>
      <c r="D32" s="4">
        <f>SUM(D8:D31)</f>
        <v>1838030</v>
      </c>
      <c r="E32" s="11">
        <f t="shared" si="2"/>
        <v>66.98650561011938</v>
      </c>
      <c r="F32" s="4">
        <f>SUM(F8:F31)</f>
        <v>-905851</v>
      </c>
      <c r="HB32" s="21"/>
      <c r="HC32" s="21"/>
      <c r="HD32" s="21"/>
      <c r="HE32" s="21"/>
    </row>
    <row r="33" spans="1:213" s="1" customFormat="1" ht="28.5" customHeight="1">
      <c r="A33" s="4" t="s">
        <v>41</v>
      </c>
      <c r="B33" s="12" t="s">
        <v>42</v>
      </c>
      <c r="C33" s="12">
        <f>SUM(C34:C36)</f>
        <v>3111212</v>
      </c>
      <c r="D33" s="12">
        <f>SUM(D34:D36)</f>
        <v>2064125</v>
      </c>
      <c r="E33" s="11">
        <f t="shared" si="2"/>
        <v>66.34472353539392</v>
      </c>
      <c r="F33" s="12">
        <f>SUM(F34:F36)</f>
        <v>-1047087</v>
      </c>
      <c r="HB33" s="18"/>
      <c r="HC33" s="18"/>
      <c r="HD33" s="18"/>
      <c r="HE33" s="18"/>
    </row>
    <row r="34" spans="1:213" s="2" customFormat="1" ht="53.25" customHeight="1">
      <c r="A34" s="10" t="s">
        <v>43</v>
      </c>
      <c r="B34" s="13" t="s">
        <v>44</v>
      </c>
      <c r="C34" s="7">
        <v>3105377</v>
      </c>
      <c r="D34" s="7">
        <v>2065652</v>
      </c>
      <c r="E34" s="14">
        <f>D34/C34*100</f>
        <v>66.51855797218825</v>
      </c>
      <c r="F34" s="10">
        <f>D34-C34</f>
        <v>-1039725</v>
      </c>
      <c r="HB34" s="18"/>
      <c r="HC34" s="18"/>
      <c r="HD34" s="18"/>
      <c r="HE34" s="18"/>
    </row>
    <row r="35" spans="1:213" s="2" customFormat="1" ht="27.75" customHeight="1">
      <c r="A35" s="10" t="s">
        <v>62</v>
      </c>
      <c r="B35" s="13" t="s">
        <v>63</v>
      </c>
      <c r="C35" s="7">
        <v>5835</v>
      </c>
      <c r="D35" s="7">
        <v>48</v>
      </c>
      <c r="E35" s="14">
        <f>D35/C35*100</f>
        <v>0.8226221079691516</v>
      </c>
      <c r="F35" s="10">
        <f>D35-C35</f>
        <v>-5787</v>
      </c>
      <c r="HB35" s="18"/>
      <c r="HC35" s="18"/>
      <c r="HD35" s="18"/>
      <c r="HE35" s="18"/>
    </row>
    <row r="36" spans="1:213" s="22" customFormat="1" ht="82.5">
      <c r="A36" s="10" t="s">
        <v>64</v>
      </c>
      <c r="B36" s="13" t="s">
        <v>45</v>
      </c>
      <c r="C36" s="7"/>
      <c r="D36" s="7">
        <v>-1575</v>
      </c>
      <c r="E36" s="14"/>
      <c r="F36" s="10">
        <f>D36-C36</f>
        <v>-1575</v>
      </c>
      <c r="HB36" s="18"/>
      <c r="HC36" s="18"/>
      <c r="HD36" s="18"/>
      <c r="HE36" s="18"/>
    </row>
    <row r="37" spans="1:6" ht="16.5">
      <c r="A37" s="15"/>
      <c r="B37" s="15" t="s">
        <v>46</v>
      </c>
      <c r="C37" s="4">
        <f>C33+C32</f>
        <v>5855093</v>
      </c>
      <c r="D37" s="4">
        <f>D33+D32</f>
        <v>3902155</v>
      </c>
      <c r="E37" s="11">
        <f t="shared" si="2"/>
        <v>66.6454828300763</v>
      </c>
      <c r="F37" s="4">
        <f>F33+F32</f>
        <v>-1952938</v>
      </c>
    </row>
    <row r="38" spans="1:6" ht="12.75" customHeight="1">
      <c r="A38" s="23"/>
      <c r="B38" s="23"/>
      <c r="C38" s="24"/>
      <c r="D38" s="24"/>
      <c r="E38" s="25"/>
      <c r="F38" s="24"/>
    </row>
    <row r="39" spans="1:6" ht="12.75" customHeight="1">
      <c r="A39" s="23"/>
      <c r="B39" s="23"/>
      <c r="C39" s="24"/>
      <c r="D39" s="24"/>
      <c r="E39" s="25"/>
      <c r="F39" s="24"/>
    </row>
  </sheetData>
  <sheetProtection/>
  <mergeCells count="9">
    <mergeCell ref="A8:B8"/>
    <mergeCell ref="A5:A6"/>
    <mergeCell ref="B5:B6"/>
    <mergeCell ref="A2:F2"/>
    <mergeCell ref="A3:F3"/>
    <mergeCell ref="C5:C6"/>
    <mergeCell ref="D5:D6"/>
    <mergeCell ref="E5:E6"/>
    <mergeCell ref="F5:F6"/>
  </mergeCells>
  <printOptions/>
  <pageMargins left="0.7874015748031497" right="0.5905511811023623" top="1.1811023622047245" bottom="0.7874015748031497" header="0.31496062992125984" footer="0.31496062992125984"/>
  <pageSetup firstPageNumber="3" useFirstPageNumber="1" horizontalDpi="600" verticalDpi="600" orientation="landscape" paperSize="9" r:id="rId2"/>
  <headerFooter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malytina</dc:creator>
  <cp:keywords/>
  <dc:description/>
  <cp:lastModifiedBy>Махонин Сергей Александрович</cp:lastModifiedBy>
  <cp:lastPrinted>2017-10-10T14:08:00Z</cp:lastPrinted>
  <dcterms:created xsi:type="dcterms:W3CDTF">2008-10-23T04:36:41Z</dcterms:created>
  <dcterms:modified xsi:type="dcterms:W3CDTF">2019-03-19T11:50:13Z</dcterms:modified>
  <cp:category/>
  <cp:version/>
  <cp:contentType/>
  <cp:contentStatus/>
</cp:coreProperties>
</file>