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." sheetId="1" r:id="rId1"/>
  </sheets>
  <definedNames>
    <definedName name="_xlnm.Print_Titles" localSheetId="0">'дох.'!$6:$6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<sst xmlns="http://schemas.openxmlformats.org/spreadsheetml/2006/main" count="66" uniqueCount="66">
  <si>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тыс.руб.</t>
  </si>
  <si>
    <t>Отчет</t>
  </si>
  <si>
    <t>Код бюджетной классификации РФ</t>
  </si>
  <si>
    <t>Наименование экономического показателя</t>
  </si>
  <si>
    <t>Отклонение от годового плана (+;-)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</si>
  <si>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</si>
  <si>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</si>
  <si>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</si>
  <si>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</si>
  <si>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</si>
  <si>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</si>
  <si>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</si>
  <si>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</si>
  <si>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</si>
  <si>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</si>
  <si>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</si>
  <si>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</si>
  <si>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</si>
  <si>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</si>
  <si>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</si>
  <si>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</si>
  <si>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</si>
  <si>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111 05010 00 0000 120</t>
  </si>
  <si>
    <t>111 05030 00 0000 120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</si>
  <si>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</si>
  <si>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</si>
  <si>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</si>
  <si>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</si>
  <si>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</si>
  <si>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</si>
  <si>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</si>
  <si>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</si>
  <si>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114 02000 00 0000 000</t>
  </si>
  <si>
    <t>114 06000 00 0000 430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</si>
  <si>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</si>
  <si>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</si>
  <si>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</si>
  <si>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</si>
  <si>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 xml:space="preserve">Прочие неналоговые доходы 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</si>
  <si>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</si>
  <si>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</si>
  <si>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</si>
  <si>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</si>
  <si>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</si>
  <si>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</si>
  <si>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</si>
  <si>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</si>
  <si>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109 00000 00 0000 000</t>
  </si>
  <si>
    <t>Задолженность и перерасчеты по отмененным налогам, сборам и иным обязательным платежам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</si>
  <si>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</si>
  <si>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</si>
  <si>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</si>
  <si>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</si>
  <si>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113 02994 04 0000 130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</si>
  <si>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</si>
  <si>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</si>
  <si>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муниципальной собственности</t>
  </si>
  <si>
    <t>117 00000 00 0000 000</t>
  </si>
  <si>
    <t>св. 200</t>
  </si>
  <si>
    <t xml:space="preserve">% исполнения к годовым назначениям </t>
  </si>
  <si>
    <t>Утверждено на 2018 год</t>
  </si>
  <si>
    <t xml:space="preserve">Исполнено на                   01.07.2018 </t>
  </si>
  <si>
    <t>207 04050 04 0000 180</t>
  </si>
  <si>
    <t xml:space="preserve">Прочие безвозмездные поступления в бюджеты городских округов </t>
  </si>
  <si>
    <t>219 00000 04 0000 151</t>
  </si>
  <si>
    <t>об исполнении бюджета Старооскольского городского округа за 1-е полугодие 2018 года по доходам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</si>
</sst>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7</xdr:col>
      <xdr:colOff>352425</xdr:colOff>
      <xdr:row>0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96075" y="0"/>
          <a:ext cx="40767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37"/>
  <sheetViews>
    <sheetView tabSelected="1" zoomScalePageLayoutView="0" workbookViewId="0" topLeftCell="A31">
      <selection activeCell="H34" sqref="H34"/>
    </sheetView>
  </sheetViews>
  <sheetFormatPr defaultColWidth="9.00390625" defaultRowHeight="12.75"/>
  <cols>
    <col min="1" max="1" width="27.75390625" style="2" customWidth="1"/>
    <col min="2" max="2" width="39.375" style="2" customWidth="1"/>
    <col min="3" max="3" width="15.375" style="2" customWidth="1"/>
    <col min="4" max="4" width="14.125" style="2" customWidth="1"/>
    <col min="5" max="5" width="15.75390625" style="2" customWidth="1"/>
    <col min="6" max="6" width="15.25390625" style="2" customWidth="1"/>
    <col min="7" max="209" width="9.125" style="2" customWidth="1"/>
    <col min="210" max="16384" width="9.125" style="18" customWidth="1"/>
  </cols>
  <sheetData>
    <row r="1" spans="1:213" s="1" customFormat="1" ht="17.25" customHeight="1">
      <c r="A1" s="26" t="s">
        <v>1</v>
      </c>
      <c r="B1" s="26"/>
      <c r="C1" s="26"/>
      <c r="D1" s="26"/>
      <c r="E1" s="26"/>
      <c r="F1" s="26"/>
      <c r="HB1" s="18"/>
      <c r="HC1" s="18"/>
      <c r="HD1" s="18"/>
      <c r="HE1" s="18"/>
    </row>
    <row r="2" spans="1:213" s="1" customFormat="1" ht="15" customHeight="1">
      <c r="A2" s="26" t="s">
        <v>65</v>
      </c>
      <c r="B2" s="26"/>
      <c r="C2" s="26"/>
      <c r="D2" s="26"/>
      <c r="E2" s="26"/>
      <c r="F2" s="26"/>
      <c r="HB2" s="18"/>
      <c r="HC2" s="18"/>
      <c r="HD2" s="18"/>
      <c r="HE2" s="18"/>
    </row>
    <row r="3" spans="6:213" s="1" customFormat="1" ht="15" customHeight="1">
      <c r="F3" s="3" t="s">
        <v>0</v>
      </c>
      <c r="HB3" s="18"/>
      <c r="HC3" s="18"/>
      <c r="HD3" s="18"/>
      <c r="HE3" s="18"/>
    </row>
    <row r="4" spans="1:213" s="1" customFormat="1" ht="32.25" customHeight="1">
      <c r="A4" s="25" t="s">
        <v>2</v>
      </c>
      <c r="B4" s="25" t="s">
        <v>3</v>
      </c>
      <c r="C4" s="25" t="s">
        <v>60</v>
      </c>
      <c r="D4" s="25" t="s">
        <v>61</v>
      </c>
      <c r="E4" s="27" t="s">
        <v>59</v>
      </c>
      <c r="F4" s="27" t="s">
        <v>4</v>
      </c>
      <c r="HB4" s="18"/>
      <c r="HC4" s="18"/>
      <c r="HD4" s="18"/>
      <c r="HE4" s="18"/>
    </row>
    <row r="5" spans="1:213" s="1" customFormat="1" ht="55.5" customHeight="1">
      <c r="A5" s="25"/>
      <c r="B5" s="25"/>
      <c r="C5" s="25"/>
      <c r="D5" s="25"/>
      <c r="E5" s="27"/>
      <c r="F5" s="27"/>
      <c r="HB5" s="18"/>
      <c r="HC5" s="18"/>
      <c r="HD5" s="18"/>
      <c r="HE5" s="18"/>
    </row>
    <row r="6" spans="1:213" s="1" customFormat="1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HB6" s="18"/>
      <c r="HC6" s="18"/>
      <c r="HD6" s="18"/>
      <c r="HE6" s="18"/>
    </row>
    <row r="7" spans="1:213" s="1" customFormat="1" ht="15.75" customHeight="1">
      <c r="A7" s="25" t="s">
        <v>5</v>
      </c>
      <c r="B7" s="25"/>
      <c r="C7" s="5"/>
      <c r="D7" s="6"/>
      <c r="E7" s="6"/>
      <c r="F7" s="6"/>
      <c r="HB7" s="18"/>
      <c r="HC7" s="18"/>
      <c r="HD7" s="18"/>
      <c r="HE7" s="18"/>
    </row>
    <row r="8" spans="1:213" s="1" customFormat="1" ht="21.75" customHeight="1">
      <c r="A8" s="7" t="s">
        <v>6</v>
      </c>
      <c r="B8" s="7" t="s">
        <v>7</v>
      </c>
      <c r="C8" s="7">
        <v>671539</v>
      </c>
      <c r="D8" s="7">
        <v>311305</v>
      </c>
      <c r="E8" s="8">
        <f aca="true" t="shared" si="0" ref="E8:E35">D8/C8*100</f>
        <v>46.35695022924953</v>
      </c>
      <c r="F8" s="7">
        <f aca="true" t="shared" si="1" ref="F8:F29">D8-C8</f>
        <v>-360234</v>
      </c>
      <c r="HB8" s="18"/>
      <c r="HC8" s="18"/>
      <c r="HD8" s="18"/>
      <c r="HE8" s="18"/>
    </row>
    <row r="9" spans="1:213" s="1" customFormat="1" ht="54.75" customHeight="1">
      <c r="A9" s="7" t="s">
        <v>8</v>
      </c>
      <c r="B9" s="9" t="s">
        <v>9</v>
      </c>
      <c r="C9" s="7">
        <v>34717</v>
      </c>
      <c r="D9" s="7">
        <v>16601</v>
      </c>
      <c r="E9" s="8">
        <f>D9/C9*100</f>
        <v>47.818071838004435</v>
      </c>
      <c r="F9" s="7">
        <f>D9-C9</f>
        <v>-18116</v>
      </c>
      <c r="HB9" s="18"/>
      <c r="HC9" s="18"/>
      <c r="HD9" s="18"/>
      <c r="HE9" s="18"/>
    </row>
    <row r="10" spans="1:213" s="1" customFormat="1" ht="35.25" customHeight="1">
      <c r="A10" s="7" t="s">
        <v>10</v>
      </c>
      <c r="B10" s="7" t="s">
        <v>11</v>
      </c>
      <c r="C10" s="7">
        <v>176417</v>
      </c>
      <c r="D10" s="7">
        <v>81736</v>
      </c>
      <c r="E10" s="8">
        <f>D10/C10*100</f>
        <v>46.33113588826473</v>
      </c>
      <c r="F10" s="7">
        <f>D10-C10</f>
        <v>-94681</v>
      </c>
      <c r="HB10" s="18"/>
      <c r="HC10" s="18"/>
      <c r="HD10" s="18"/>
      <c r="HE10" s="18"/>
    </row>
    <row r="11" spans="1:213" s="1" customFormat="1" ht="22.5" customHeight="1">
      <c r="A11" s="7" t="s">
        <v>12</v>
      </c>
      <c r="B11" s="7" t="s">
        <v>13</v>
      </c>
      <c r="C11" s="7">
        <v>6671</v>
      </c>
      <c r="D11" s="7">
        <v>6679</v>
      </c>
      <c r="E11" s="8">
        <f>D11/C11*100</f>
        <v>100.11992205066707</v>
      </c>
      <c r="F11" s="7">
        <f>D11-C11</f>
        <v>8</v>
      </c>
      <c r="HB11" s="18"/>
      <c r="HC11" s="18"/>
      <c r="HD11" s="18"/>
      <c r="HE11" s="18"/>
    </row>
    <row r="12" spans="1:213" s="1" customFormat="1" ht="49.5">
      <c r="A12" s="7" t="s">
        <v>14</v>
      </c>
      <c r="B12" s="7" t="s">
        <v>15</v>
      </c>
      <c r="C12" s="7">
        <v>7471</v>
      </c>
      <c r="D12" s="7">
        <v>3121</v>
      </c>
      <c r="E12" s="8">
        <f t="shared" si="0"/>
        <v>41.77486280283764</v>
      </c>
      <c r="F12" s="7">
        <f>D12-C12</f>
        <v>-4350</v>
      </c>
      <c r="HB12" s="18"/>
      <c r="HC12" s="18"/>
      <c r="HD12" s="18"/>
      <c r="HE12" s="18"/>
    </row>
    <row r="13" spans="1:213" s="1" customFormat="1" ht="21" customHeight="1">
      <c r="A13" s="7" t="s">
        <v>16</v>
      </c>
      <c r="B13" s="7" t="s">
        <v>17</v>
      </c>
      <c r="C13" s="7">
        <v>128626</v>
      </c>
      <c r="D13" s="7">
        <v>44681</v>
      </c>
      <c r="E13" s="8">
        <f t="shared" si="0"/>
        <v>34.73714490071992</v>
      </c>
      <c r="F13" s="7">
        <f t="shared" si="1"/>
        <v>-83945</v>
      </c>
      <c r="HB13" s="18"/>
      <c r="HC13" s="18"/>
      <c r="HD13" s="18"/>
      <c r="HE13" s="18"/>
    </row>
    <row r="14" spans="1:213" s="1" customFormat="1" ht="23.25" customHeight="1">
      <c r="A14" s="7" t="s">
        <v>18</v>
      </c>
      <c r="B14" s="7" t="s">
        <v>19</v>
      </c>
      <c r="C14" s="7">
        <v>1286331</v>
      </c>
      <c r="D14" s="7">
        <v>476231</v>
      </c>
      <c r="E14" s="8">
        <f t="shared" si="0"/>
        <v>37.022430463076766</v>
      </c>
      <c r="F14" s="7">
        <f t="shared" si="1"/>
        <v>-810100</v>
      </c>
      <c r="HB14" s="18"/>
      <c r="HC14" s="18"/>
      <c r="HD14" s="18"/>
      <c r="HE14" s="18"/>
    </row>
    <row r="15" spans="1:213" s="1" customFormat="1" ht="22.5" customHeight="1">
      <c r="A15" s="7" t="s">
        <v>20</v>
      </c>
      <c r="B15" s="7" t="s">
        <v>21</v>
      </c>
      <c r="C15" s="7">
        <v>72992</v>
      </c>
      <c r="D15" s="7">
        <v>35306</v>
      </c>
      <c r="E15" s="8">
        <f t="shared" si="0"/>
        <v>48.36968434896975</v>
      </c>
      <c r="F15" s="7">
        <f t="shared" si="1"/>
        <v>-37686</v>
      </c>
      <c r="HB15" s="18"/>
      <c r="HC15" s="18"/>
      <c r="HD15" s="18"/>
      <c r="HE15" s="18"/>
    </row>
    <row r="16" spans="1:213" s="1" customFormat="1" ht="57.75" customHeight="1">
      <c r="A16" s="7" t="s">
        <v>47</v>
      </c>
      <c r="B16" s="7" t="s">
        <v>48</v>
      </c>
      <c r="C16" s="7">
        <v>1</v>
      </c>
      <c r="D16" s="7">
        <v>1</v>
      </c>
      <c r="E16" s="8">
        <f t="shared" si="0"/>
        <v>100</v>
      </c>
      <c r="F16" s="7">
        <f t="shared" si="1"/>
        <v>0</v>
      </c>
      <c r="HB16" s="18"/>
      <c r="HC16" s="18"/>
      <c r="HD16" s="18"/>
      <c r="HE16" s="18"/>
    </row>
    <row r="17" spans="1:213" s="1" customFormat="1" ht="105.75" customHeight="1">
      <c r="A17" s="7" t="s">
        <v>49</v>
      </c>
      <c r="B17" s="7" t="s">
        <v>50</v>
      </c>
      <c r="C17" s="7">
        <v>27703</v>
      </c>
      <c r="D17" s="7">
        <v>100</v>
      </c>
      <c r="E17" s="8">
        <f t="shared" si="0"/>
        <v>0.360971735913078</v>
      </c>
      <c r="F17" s="7">
        <f>D17-C17</f>
        <v>-27603</v>
      </c>
      <c r="HB17" s="18"/>
      <c r="HC17" s="18"/>
      <c r="HD17" s="18"/>
      <c r="HE17" s="18"/>
    </row>
    <row r="18" spans="1:213" s="1" customFormat="1" ht="132">
      <c r="A18" s="7" t="s">
        <v>22</v>
      </c>
      <c r="B18" s="7" t="s">
        <v>51</v>
      </c>
      <c r="C18" s="7">
        <v>296196</v>
      </c>
      <c r="D18" s="7">
        <v>125334</v>
      </c>
      <c r="E18" s="8">
        <f t="shared" si="0"/>
        <v>42.31454847465867</v>
      </c>
      <c r="F18" s="7">
        <f t="shared" si="1"/>
        <v>-170862</v>
      </c>
      <c r="HB18" s="19"/>
      <c r="HC18" s="19"/>
      <c r="HD18" s="19"/>
      <c r="HE18" s="19"/>
    </row>
    <row r="19" spans="1:213" s="1" customFormat="1" ht="122.25" customHeight="1">
      <c r="A19" s="7" t="s">
        <v>23</v>
      </c>
      <c r="B19" s="6" t="s">
        <v>52</v>
      </c>
      <c r="C19" s="7">
        <v>45000</v>
      </c>
      <c r="D19" s="7">
        <v>21753</v>
      </c>
      <c r="E19" s="8">
        <f t="shared" si="0"/>
        <v>48.339999999999996</v>
      </c>
      <c r="F19" s="7">
        <f t="shared" si="1"/>
        <v>-23247</v>
      </c>
      <c r="HB19" s="19"/>
      <c r="HC19" s="19"/>
      <c r="HD19" s="19"/>
      <c r="HE19" s="19"/>
    </row>
    <row r="20" spans="1:213" s="1" customFormat="1" ht="66">
      <c r="A20" s="7" t="s">
        <v>24</v>
      </c>
      <c r="B20" s="6" t="s">
        <v>25</v>
      </c>
      <c r="C20" s="7">
        <v>14909</v>
      </c>
      <c r="D20" s="7">
        <v>5886</v>
      </c>
      <c r="E20" s="8">
        <f t="shared" si="0"/>
        <v>39.47950902139647</v>
      </c>
      <c r="F20" s="7">
        <f>D20-C20</f>
        <v>-9023</v>
      </c>
      <c r="HB20" s="19"/>
      <c r="HC20" s="19"/>
      <c r="HD20" s="19"/>
      <c r="HE20" s="19"/>
    </row>
    <row r="21" spans="1:213" s="1" customFormat="1" ht="86.25" customHeight="1">
      <c r="A21" s="7" t="s">
        <v>26</v>
      </c>
      <c r="B21" s="7" t="s">
        <v>27</v>
      </c>
      <c r="C21" s="7">
        <v>2655</v>
      </c>
      <c r="D21" s="7">
        <v>3398</v>
      </c>
      <c r="E21" s="8">
        <f t="shared" si="0"/>
        <v>127.98493408662901</v>
      </c>
      <c r="F21" s="7">
        <f t="shared" si="1"/>
        <v>743</v>
      </c>
      <c r="HB21" s="18"/>
      <c r="HC21" s="18"/>
      <c r="HD21" s="18"/>
      <c r="HE21" s="18"/>
    </row>
    <row r="22" spans="1:213" s="1" customFormat="1" ht="39" customHeight="1">
      <c r="A22" s="7" t="s">
        <v>28</v>
      </c>
      <c r="B22" s="7" t="s">
        <v>29</v>
      </c>
      <c r="C22" s="7">
        <v>31358</v>
      </c>
      <c r="D22" s="7">
        <v>17134</v>
      </c>
      <c r="E22" s="8">
        <f t="shared" si="0"/>
        <v>54.63996428343645</v>
      </c>
      <c r="F22" s="7">
        <f t="shared" si="1"/>
        <v>-14224</v>
      </c>
      <c r="HB22" s="18"/>
      <c r="HC22" s="18"/>
      <c r="HD22" s="18"/>
      <c r="HE22" s="18"/>
    </row>
    <row r="23" spans="1:213" s="1" customFormat="1" ht="55.5" customHeight="1">
      <c r="A23" s="16" t="s">
        <v>30</v>
      </c>
      <c r="B23" s="7" t="s">
        <v>31</v>
      </c>
      <c r="C23" s="7">
        <v>6629</v>
      </c>
      <c r="D23" s="7">
        <v>3112</v>
      </c>
      <c r="E23" s="8">
        <f t="shared" si="0"/>
        <v>46.94524060944335</v>
      </c>
      <c r="F23" s="7">
        <f t="shared" si="1"/>
        <v>-3517</v>
      </c>
      <c r="HB23" s="18"/>
      <c r="HC23" s="18"/>
      <c r="HD23" s="18"/>
      <c r="HE23" s="18"/>
    </row>
    <row r="24" spans="1:213" s="1" customFormat="1" ht="42" customHeight="1">
      <c r="A24" s="16" t="s">
        <v>53</v>
      </c>
      <c r="B24" s="7" t="s">
        <v>54</v>
      </c>
      <c r="C24" s="7">
        <v>44</v>
      </c>
      <c r="D24" s="7">
        <v>429</v>
      </c>
      <c r="E24" s="8" t="s">
        <v>58</v>
      </c>
      <c r="F24" s="7">
        <f t="shared" si="1"/>
        <v>385</v>
      </c>
      <c r="HB24" s="18"/>
      <c r="HC24" s="18"/>
      <c r="HD24" s="18"/>
      <c r="HE24" s="18"/>
    </row>
    <row r="25" spans="1:213" s="1" customFormat="1" ht="148.5">
      <c r="A25" s="7" t="s">
        <v>32</v>
      </c>
      <c r="B25" s="10" t="s">
        <v>55</v>
      </c>
      <c r="C25" s="7">
        <v>23000</v>
      </c>
      <c r="D25" s="7">
        <v>3146</v>
      </c>
      <c r="E25" s="8">
        <f t="shared" si="0"/>
        <v>13.678260869565218</v>
      </c>
      <c r="F25" s="7">
        <f t="shared" si="1"/>
        <v>-19854</v>
      </c>
      <c r="HB25" s="18"/>
      <c r="HC25" s="18"/>
      <c r="HD25" s="18"/>
      <c r="HE25" s="18"/>
    </row>
    <row r="26" spans="1:213" s="1" customFormat="1" ht="49.5">
      <c r="A26" s="7" t="s">
        <v>33</v>
      </c>
      <c r="B26" s="10" t="s">
        <v>56</v>
      </c>
      <c r="C26" s="7">
        <v>29580</v>
      </c>
      <c r="D26" s="7">
        <v>7724</v>
      </c>
      <c r="E26" s="8">
        <f t="shared" si="0"/>
        <v>26.112237998647736</v>
      </c>
      <c r="F26" s="7">
        <f t="shared" si="1"/>
        <v>-21856</v>
      </c>
      <c r="HB26" s="18"/>
      <c r="HC26" s="18"/>
      <c r="HD26" s="18"/>
      <c r="HE26" s="18"/>
    </row>
    <row r="27" spans="1:213" s="1" customFormat="1" ht="86.25" customHeight="1">
      <c r="A27" s="7" t="s">
        <v>34</v>
      </c>
      <c r="B27" s="17" t="s">
        <v>35</v>
      </c>
      <c r="C27" s="7">
        <v>171</v>
      </c>
      <c r="D27" s="7">
        <v>186</v>
      </c>
      <c r="E27" s="8">
        <f t="shared" si="0"/>
        <v>108.77192982456141</v>
      </c>
      <c r="F27" s="7">
        <f t="shared" si="1"/>
        <v>15</v>
      </c>
      <c r="HB27" s="18"/>
      <c r="HC27" s="18"/>
      <c r="HD27" s="18"/>
      <c r="HE27" s="18"/>
    </row>
    <row r="28" spans="1:213" s="1" customFormat="1" ht="33">
      <c r="A28" s="7" t="s">
        <v>36</v>
      </c>
      <c r="B28" s="7" t="s">
        <v>37</v>
      </c>
      <c r="C28" s="7">
        <v>19450</v>
      </c>
      <c r="D28" s="7">
        <v>11348</v>
      </c>
      <c r="E28" s="8">
        <f t="shared" si="0"/>
        <v>58.34447300771208</v>
      </c>
      <c r="F28" s="7">
        <f t="shared" si="1"/>
        <v>-8102</v>
      </c>
      <c r="HB28" s="18"/>
      <c r="HC28" s="18"/>
      <c r="HD28" s="18"/>
      <c r="HE28" s="18"/>
    </row>
    <row r="29" spans="1:213" s="1" customFormat="1" ht="31.5" customHeight="1">
      <c r="A29" s="7" t="s">
        <v>57</v>
      </c>
      <c r="B29" s="7" t="s">
        <v>38</v>
      </c>
      <c r="C29" s="7">
        <v>60005</v>
      </c>
      <c r="D29" s="7">
        <v>30487</v>
      </c>
      <c r="E29" s="8">
        <f t="shared" si="0"/>
        <v>50.8074327139405</v>
      </c>
      <c r="F29" s="7">
        <f t="shared" si="1"/>
        <v>-29518</v>
      </c>
      <c r="HB29" s="18"/>
      <c r="HC29" s="18"/>
      <c r="HD29" s="18"/>
      <c r="HE29" s="18"/>
    </row>
    <row r="30" spans="1:213" s="1" customFormat="1" ht="34.5" customHeight="1">
      <c r="A30" s="4" t="s">
        <v>39</v>
      </c>
      <c r="B30" s="4" t="s">
        <v>40</v>
      </c>
      <c r="C30" s="4">
        <f>SUM(C8:C29)</f>
        <v>2941465</v>
      </c>
      <c r="D30" s="4">
        <f>SUM(D8:D29)</f>
        <v>1205698</v>
      </c>
      <c r="E30" s="11">
        <f t="shared" si="0"/>
        <v>40.98971090935979</v>
      </c>
      <c r="F30" s="4">
        <f>SUM(F8:F29)</f>
        <v>-1735767</v>
      </c>
      <c r="HB30" s="18"/>
      <c r="HC30" s="18"/>
      <c r="HD30" s="18"/>
      <c r="HE30" s="18"/>
    </row>
    <row r="31" spans="1:213" s="20" customFormat="1" ht="28.5" customHeight="1">
      <c r="A31" s="4" t="s">
        <v>41</v>
      </c>
      <c r="B31" s="12" t="s">
        <v>42</v>
      </c>
      <c r="C31" s="12">
        <f>SUM(C32:C34)</f>
        <v>4358587</v>
      </c>
      <c r="D31" s="12">
        <f>SUM(D32:D34)</f>
        <v>1604763</v>
      </c>
      <c r="E31" s="11">
        <f t="shared" si="0"/>
        <v>36.818423034804624</v>
      </c>
      <c r="F31" s="12">
        <f>SUM(F32:F34)</f>
        <v>-2753824</v>
      </c>
      <c r="HB31" s="21"/>
      <c r="HC31" s="21"/>
      <c r="HD31" s="21"/>
      <c r="HE31" s="21"/>
    </row>
    <row r="32" spans="1:213" s="1" customFormat="1" ht="66" customHeight="1">
      <c r="A32" s="10" t="s">
        <v>43</v>
      </c>
      <c r="B32" s="13" t="s">
        <v>44</v>
      </c>
      <c r="C32" s="7">
        <v>4085638</v>
      </c>
      <c r="D32" s="7">
        <v>1618144</v>
      </c>
      <c r="E32" s="14">
        <f t="shared" si="0"/>
        <v>39.605662567266116</v>
      </c>
      <c r="F32" s="10">
        <f>D32-C32</f>
        <v>-2467494</v>
      </c>
      <c r="HB32" s="18"/>
      <c r="HC32" s="18"/>
      <c r="HD32" s="18"/>
      <c r="HE32" s="18"/>
    </row>
    <row r="33" spans="1:213" s="2" customFormat="1" ht="33">
      <c r="A33" s="10" t="s">
        <v>62</v>
      </c>
      <c r="B33" s="13" t="s">
        <v>63</v>
      </c>
      <c r="C33" s="7">
        <v>272949</v>
      </c>
      <c r="D33" s="7"/>
      <c r="E33" s="14">
        <f>D33/C33*100</f>
        <v>0</v>
      </c>
      <c r="F33" s="10">
        <f>D33-C33</f>
        <v>-272949</v>
      </c>
      <c r="HB33" s="18"/>
      <c r="HC33" s="18"/>
      <c r="HD33" s="18"/>
      <c r="HE33" s="18"/>
    </row>
    <row r="34" spans="1:213" s="2" customFormat="1" ht="82.5">
      <c r="A34" s="10" t="s">
        <v>64</v>
      </c>
      <c r="B34" s="13" t="s">
        <v>45</v>
      </c>
      <c r="C34" s="7"/>
      <c r="D34" s="7">
        <v>-13381</v>
      </c>
      <c r="E34" s="14"/>
      <c r="F34" s="10">
        <f>D34-C34</f>
        <v>-13381</v>
      </c>
      <c r="HB34" s="18"/>
      <c r="HC34" s="18"/>
      <c r="HD34" s="18"/>
      <c r="HE34" s="18"/>
    </row>
    <row r="35" spans="1:6" ht="25.5" customHeight="1">
      <c r="A35" s="15"/>
      <c r="B35" s="15" t="s">
        <v>46</v>
      </c>
      <c r="C35" s="4">
        <f>C31+C30</f>
        <v>7300052</v>
      </c>
      <c r="D35" s="4">
        <f>D31+D30</f>
        <v>2810461</v>
      </c>
      <c r="E35" s="11">
        <f t="shared" si="0"/>
        <v>38.499191512608405</v>
      </c>
      <c r="F35" s="4">
        <f>F31+F30</f>
        <v>-4489591</v>
      </c>
    </row>
    <row r="36" spans="1:6" ht="25.5" customHeight="1">
      <c r="A36" s="22"/>
      <c r="B36" s="22"/>
      <c r="C36" s="23"/>
      <c r="D36" s="23"/>
      <c r="E36" s="24"/>
      <c r="F36" s="23"/>
    </row>
    <row r="37" spans="1:6" ht="12.75" customHeight="1">
      <c r="A37" s="22"/>
      <c r="B37" s="22"/>
      <c r="C37" s="23"/>
      <c r="D37" s="23"/>
      <c r="E37" s="24"/>
      <c r="F37" s="23"/>
    </row>
  </sheetData>
  <sheetProtection/>
  <mergeCells count="9">
    <mergeCell ref="A7:B7"/>
    <mergeCell ref="A4:A5"/>
    <mergeCell ref="B4:B5"/>
    <mergeCell ref="A1:F1"/>
    <mergeCell ref="A2:F2"/>
    <mergeCell ref="C4:C5"/>
    <mergeCell ref="D4:D5"/>
    <mergeCell ref="E4:E5"/>
    <mergeCell ref="F4:F5"/>
  </mergeCells>
  <printOptions/>
  <pageMargins left="0.7874015748031497" right="0.5905511811023623" top="1.1811023622047245" bottom="0.7874015748031497" header="0.31496062992125984" footer="0.31496062992125984"/>
  <pageSetup firstPageNumber="3" useFirstPageNumber="1" horizontalDpi="600" verticalDpi="600" orientation="landscape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2018-07-19T09:35:10Z</cp:lastPrinted>
  <dcterms:created xsi:type="dcterms:W3CDTF">2008-10-23T04:36:41Z</dcterms:created>
  <dcterms:modified xsi:type="dcterms:W3CDTF">2019-03-19T12:20:15Z</dcterms:modified>
  <cp:category/>
  <cp:version/>
  <cp:contentType/>
  <cp:contentStatus/>
</cp:coreProperties>
</file>