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1"/>
  </bookViews>
  <sheets>
    <sheet name="дох." sheetId="1" r:id="rId1"/>
    <sheet name="расх." sheetId="2" r:id="rId2"/>
    <sheet name="источн." sheetId="3" r:id="rId3"/>
  </sheets>
  <definedNames>
    <definedName name="_xlnm.Print_Titles" localSheetId="0">'дох.'!$13:$13</definedName>
    <definedName name="_xlnm.Print_Titles" localSheetId="2">'источн.'!$14:$14</definedName>
    <definedName name="_xlnm.Print_Titles" localSheetId="1">'расх.'!$14:$14</definedName>
  </definedNames>
  <calcPr fullCalcOnLoad="1"/>
</workbook>
</file>

<file path=xl/sharedStrings.xml><?xml version="1.0" encoding="utf-8"?>
<sst xmlns="http://schemas.openxmlformats.org/spreadsheetml/2006/main" count="189" uniqueCount="94">
  <si>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</si>
  <si>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</si>
  <si>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</si>
  <si>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</si>
  <si>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</si>
  <si>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</si>
  <si>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</si>
  <si>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</si>
  <si>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</si>
  <si>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</si>
  <si>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</si>
  <si>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</si>
  <si>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</si>
  <si>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</si>
  <si>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</si>
  <si>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</si>
  <si>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</si>
  <si>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</si>
  <si>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12</t>
  </si>
  <si>
    <t>Резервные фонды</t>
  </si>
  <si>
    <t>0113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</si>
  <si>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</si>
  <si>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</si>
  <si>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</si>
  <si>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</si>
  <si>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</si>
  <si>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</si>
  <si>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</si>
  <si>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</si>
  <si>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</si>
  <si>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</si>
  <si>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</si>
  <si>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</si>
  <si>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</si>
  <si>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</si>
  <si>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</si>
  <si>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</si>
  <si>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</si>
  <si>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</si>
  <si>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</si>
  <si>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</si>
  <si>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</si>
  <si>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</si>
  <si>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</si>
  <si>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</si>
  <si>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</si>
  <si>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</si>
  <si>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</si>
  <si>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</si>
  <si>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</si>
  <si>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</si>
  <si>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</si>
  <si>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</si>
  <si>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</si>
  <si>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</si>
  <si>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</si>
  <si>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</si>
  <si>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</si>
  <si>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</si>
  <si>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</si>
  <si>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</si>
  <si>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</si>
  <si>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</si>
  <si>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</si>
  <si>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</si>
  <si>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</si>
  <si>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</si>
  <si>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</si>
  <si>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</si>
  <si>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</si>
  <si>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</si>
  <si>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</si>
  <si>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</si>
  <si>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</si>
  <si>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</si>
  <si>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</si>
  <si>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</si>
  <si>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</si>
  <si>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Дополнительное образование детей</t>
  </si>
  <si>
    <t xml:space="preserve">Молодежная  политика </t>
  </si>
  <si>
    <t>Раз- дел</t>
  </si>
  <si>
    <t>Подраз-дел</t>
  </si>
  <si>
    <t>Органы юстиции</t>
  </si>
  <si>
    <t>Обслуживание государственного (муниципального) долга</t>
  </si>
  <si>
    <t>Обслуживание 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</si>
  <si>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</si>
  <si>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</si>
  <si>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 исполнении бюджета Старооскольского городского округа за 9 месяцев 2021 года по расходам</t>
  </si>
  <si>
    <t>Исполнено на                 01.10.2021</t>
  </si>
  <si>
    <t xml:space="preserve">Утверждено решением Совета депутатов Старооскольского городского округа от 25.12.2020                   № 448 (с учетом изменений)              </t>
  </si>
  <si>
    <t>8</t>
  </si>
  <si>
    <t>% исполнения к годовым назначениям (гр.6/гр.5)</t>
  </si>
  <si>
    <t>Отклонение  от годового плана (+;-) (гр.6-гр.5)</t>
  </si>
  <si>
    <t>Утверждено на 2021 год с учетом доведенных лимитов бюджетных обязательств по безвозмездным поступлениям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</si>
</sst>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##\ ###\ ###\ ###\ ##0.0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5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175" fontId="1" fillId="33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52" applyNumberFormat="1" applyFont="1" applyFill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 applyProtection="1">
      <alignment horizontal="center" vertical="center" wrapText="1"/>
      <protection/>
    </xf>
    <xf numFmtId="175" fontId="1" fillId="34" borderId="11" xfId="0" applyNumberFormat="1" applyFont="1" applyFill="1" applyBorder="1" applyAlignment="1" applyProtection="1">
      <alignment horizontal="center" vertical="center" wrapText="1"/>
      <protection/>
    </xf>
    <xf numFmtId="175" fontId="1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center" vertical="center" wrapText="1"/>
    </xf>
    <xf numFmtId="175" fontId="7" fillId="0" borderId="11" xfId="0" applyNumberFormat="1" applyFont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5" fontId="1" fillId="34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5" fontId="7" fillId="34" borderId="11" xfId="0" applyNumberFormat="1" applyFont="1" applyFill="1" applyBorder="1" applyAlignment="1">
      <alignment horizontal="center" vertical="center" wrapText="1"/>
    </xf>
    <xf numFmtId="11" fontId="1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7</xdr:row>
      <xdr:rowOff>0</xdr:rowOff>
    </xdr:from>
    <xdr:to>
      <xdr:col>8</xdr:col>
      <xdr:colOff>352425</xdr:colOff>
      <xdr:row>7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1419225"/>
          <a:ext cx="10477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Утверждён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постановлением  администрации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«____»_________ 2017 г.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90"/>
  <sheetViews>
    <sheetView view="pageBreakPreview" zoomScaleSheetLayoutView="100" workbookViewId="0" topLeftCell="H1">
      <selection activeCell="B1" sqref="B1:G1"/>
    </sheetView>
  </sheetViews>
  <sheetFormatPr defaultColWidth="9.00390625" defaultRowHeight="12.75"/>
  <cols>
    <col min="1" max="1" width="23.25390625" style="15" hidden="1" customWidth="1"/>
    <col min="2" max="2" width="46.00390625" style="15" hidden="1" customWidth="1"/>
    <col min="3" max="3" width="15.125" style="15" hidden="1" customWidth="1"/>
    <col min="4" max="4" width="13.625" style="15" hidden="1" customWidth="1"/>
    <col min="5" max="5" width="13.125" style="15" hidden="1" customWidth="1"/>
    <col min="6" max="6" width="11.00390625" style="15" hidden="1" customWidth="1"/>
    <col min="7" max="7" width="12.875" style="15" hidden="1" customWidth="1"/>
    <col min="8" max="210" width="9.125" style="15" customWidth="1"/>
    <col min="211" max="16384" width="9.125" style="17" customWidth="1"/>
  </cols>
  <sheetData>
    <row r="1" spans="2:8" ht="16.5">
      <c r="B1" s="81"/>
      <c r="C1" s="81"/>
      <c r="D1" s="81"/>
      <c r="E1" s="81"/>
      <c r="F1" s="81"/>
      <c r="G1" s="81"/>
      <c r="H1" s="56"/>
    </row>
    <row r="2" spans="2:7" ht="12.75" customHeight="1">
      <c r="B2" s="25"/>
      <c r="C2" s="25"/>
      <c r="D2" s="25"/>
      <c r="E2" s="25"/>
      <c r="F2" s="25"/>
      <c r="G2" s="25"/>
    </row>
    <row r="3" spans="2:7" ht="16.5">
      <c r="B3" s="76"/>
      <c r="C3" s="76"/>
      <c r="D3" s="76"/>
      <c r="E3" s="76"/>
      <c r="F3" s="76"/>
      <c r="G3" s="76"/>
    </row>
    <row r="4" spans="2:7" ht="16.5">
      <c r="B4" s="76"/>
      <c r="C4" s="76"/>
      <c r="D4" s="76"/>
      <c r="E4" s="76"/>
      <c r="F4" s="76"/>
      <c r="G4" s="76"/>
    </row>
    <row r="5" spans="2:7" ht="16.5">
      <c r="B5" s="76"/>
      <c r="C5" s="76"/>
      <c r="D5" s="76"/>
      <c r="E5" s="76"/>
      <c r="F5" s="76"/>
      <c r="G5" s="76"/>
    </row>
    <row r="6" spans="2:7" ht="16.5">
      <c r="B6" s="76"/>
      <c r="C6" s="76"/>
      <c r="D6" s="76"/>
      <c r="E6" s="76"/>
      <c r="F6" s="76"/>
      <c r="G6" s="76"/>
    </row>
    <row r="7" spans="2:7" ht="16.5">
      <c r="B7" s="57"/>
      <c r="C7" s="57"/>
      <c r="D7" s="57"/>
      <c r="E7" s="57"/>
      <c r="F7" s="57"/>
      <c r="G7" s="57"/>
    </row>
    <row r="8" spans="1:214" s="14" customFormat="1" ht="17.25" customHeight="1">
      <c r="A8" s="77"/>
      <c r="B8" s="77"/>
      <c r="C8" s="77"/>
      <c r="D8" s="77"/>
      <c r="E8" s="77"/>
      <c r="F8" s="77"/>
      <c r="G8" s="77"/>
      <c r="HC8" s="17"/>
      <c r="HD8" s="17"/>
      <c r="HE8" s="17"/>
      <c r="HF8" s="17"/>
    </row>
    <row r="9" spans="1:214" s="14" customFormat="1" ht="15" customHeight="1">
      <c r="A9" s="77"/>
      <c r="B9" s="77"/>
      <c r="C9" s="77"/>
      <c r="D9" s="77"/>
      <c r="E9" s="77"/>
      <c r="F9" s="77"/>
      <c r="G9" s="77"/>
      <c r="HC9" s="17"/>
      <c r="HD9" s="17"/>
      <c r="HE9" s="17"/>
      <c r="HF9" s="17"/>
    </row>
    <row r="10" spans="7:214" s="14" customFormat="1" ht="15" customHeight="1">
      <c r="G10" s="16"/>
      <c r="HC10" s="17"/>
      <c r="HD10" s="17"/>
      <c r="HE10" s="17"/>
      <c r="HF10" s="17"/>
    </row>
    <row r="11" spans="1:214" s="14" customFormat="1" ht="15" customHeight="1">
      <c r="A11" s="75"/>
      <c r="B11" s="75"/>
      <c r="C11" s="78"/>
      <c r="D11" s="78"/>
      <c r="E11" s="75"/>
      <c r="F11" s="80"/>
      <c r="G11" s="80"/>
      <c r="HC11" s="17"/>
      <c r="HD11" s="17"/>
      <c r="HE11" s="17"/>
      <c r="HF11" s="17"/>
    </row>
    <row r="12" spans="1:214" s="14" customFormat="1" ht="181.5" customHeight="1">
      <c r="A12" s="75"/>
      <c r="B12" s="75"/>
      <c r="C12" s="79"/>
      <c r="D12" s="79"/>
      <c r="E12" s="75"/>
      <c r="F12" s="80"/>
      <c r="G12" s="80"/>
      <c r="HC12" s="17"/>
      <c r="HD12" s="17"/>
      <c r="HE12" s="17"/>
      <c r="HF12" s="17"/>
    </row>
    <row r="13" spans="1:214" s="14" customFormat="1" ht="18" customHeight="1">
      <c r="A13" s="38"/>
      <c r="B13" s="38"/>
      <c r="C13" s="38"/>
      <c r="D13" s="38"/>
      <c r="E13" s="38"/>
      <c r="F13" s="38"/>
      <c r="G13" s="38"/>
      <c r="HC13" s="17"/>
      <c r="HD13" s="17"/>
      <c r="HE13" s="17"/>
      <c r="HF13" s="17"/>
    </row>
    <row r="14" spans="1:214" s="14" customFormat="1" ht="18.75" customHeight="1">
      <c r="A14" s="75"/>
      <c r="B14" s="75"/>
      <c r="C14" s="38"/>
      <c r="D14" s="40"/>
      <c r="E14" s="41"/>
      <c r="F14" s="41"/>
      <c r="G14" s="41"/>
      <c r="HC14" s="17"/>
      <c r="HD14" s="17"/>
      <c r="HE14" s="17"/>
      <c r="HF14" s="17"/>
    </row>
    <row r="15" spans="1:214" s="14" customFormat="1" ht="24.75" customHeight="1">
      <c r="A15" s="39"/>
      <c r="B15" s="39"/>
      <c r="C15" s="42"/>
      <c r="D15" s="42"/>
      <c r="E15" s="42"/>
      <c r="F15" s="43"/>
      <c r="G15" s="42"/>
      <c r="HC15" s="17"/>
      <c r="HD15" s="17"/>
      <c r="HE15" s="17"/>
      <c r="HF15" s="17"/>
    </row>
    <row r="16" spans="1:214" s="14" customFormat="1" ht="53.25" customHeight="1">
      <c r="A16" s="39"/>
      <c r="B16" s="39"/>
      <c r="C16" s="42"/>
      <c r="D16" s="42"/>
      <c r="E16" s="42"/>
      <c r="F16" s="43"/>
      <c r="G16" s="42"/>
      <c r="HC16" s="17"/>
      <c r="HD16" s="17"/>
      <c r="HE16" s="17"/>
      <c r="HF16" s="17"/>
    </row>
    <row r="17" spans="1:214" s="14" customFormat="1" ht="36.75" customHeight="1">
      <c r="A17" s="39"/>
      <c r="B17" s="39"/>
      <c r="C17" s="42"/>
      <c r="D17" s="42"/>
      <c r="E17" s="42"/>
      <c r="F17" s="43"/>
      <c r="G17" s="42"/>
      <c r="HC17" s="17"/>
      <c r="HD17" s="17"/>
      <c r="HE17" s="17"/>
      <c r="HF17" s="17"/>
    </row>
    <row r="18" spans="1:214" s="14" customFormat="1" ht="26.25" customHeight="1">
      <c r="A18" s="39"/>
      <c r="B18" s="39"/>
      <c r="C18" s="42"/>
      <c r="D18" s="42"/>
      <c r="E18" s="42"/>
      <c r="F18" s="43"/>
      <c r="G18" s="42"/>
      <c r="HC18" s="17"/>
      <c r="HD18" s="17"/>
      <c r="HE18" s="17"/>
      <c r="HF18" s="17"/>
    </row>
    <row r="19" spans="1:214" s="14" customFormat="1" ht="36" customHeight="1">
      <c r="A19" s="39"/>
      <c r="B19" s="39"/>
      <c r="C19" s="42"/>
      <c r="D19" s="42"/>
      <c r="E19" s="42"/>
      <c r="F19" s="43"/>
      <c r="G19" s="42"/>
      <c r="HC19" s="17"/>
      <c r="HD19" s="17"/>
      <c r="HE19" s="17"/>
      <c r="HF19" s="17"/>
    </row>
    <row r="20" spans="1:214" s="14" customFormat="1" ht="27.75" customHeight="1">
      <c r="A20" s="39"/>
      <c r="B20" s="39"/>
      <c r="C20" s="44"/>
      <c r="D20" s="44"/>
      <c r="E20" s="42"/>
      <c r="F20" s="43"/>
      <c r="G20" s="42"/>
      <c r="HC20" s="17"/>
      <c r="HD20" s="17"/>
      <c r="HE20" s="17"/>
      <c r="HF20" s="17"/>
    </row>
    <row r="21" spans="1:214" s="14" customFormat="1" ht="40.5" customHeight="1">
      <c r="A21" s="39"/>
      <c r="B21" s="39"/>
      <c r="C21" s="44"/>
      <c r="D21" s="44"/>
      <c r="E21" s="42"/>
      <c r="F21" s="43"/>
      <c r="G21" s="42"/>
      <c r="HC21" s="17"/>
      <c r="HD21" s="17"/>
      <c r="HE21" s="17"/>
      <c r="HF21" s="17"/>
    </row>
    <row r="22" spans="1:214" s="14" customFormat="1" ht="31.5" customHeight="1">
      <c r="A22" s="39"/>
      <c r="B22" s="39"/>
      <c r="C22" s="42"/>
      <c r="D22" s="42"/>
      <c r="E22" s="42"/>
      <c r="F22" s="43"/>
      <c r="G22" s="42"/>
      <c r="HC22" s="17"/>
      <c r="HD22" s="17"/>
      <c r="HE22" s="17"/>
      <c r="HF22" s="17"/>
    </row>
    <row r="23" spans="1:214" s="14" customFormat="1" ht="16.5">
      <c r="A23" s="45"/>
      <c r="B23" s="45"/>
      <c r="C23" s="42"/>
      <c r="D23" s="42"/>
      <c r="E23" s="42"/>
      <c r="F23" s="43"/>
      <c r="G23" s="42"/>
      <c r="HC23" s="17"/>
      <c r="HD23" s="17"/>
      <c r="HE23" s="17"/>
      <c r="HF23" s="17"/>
    </row>
    <row r="24" spans="1:214" s="14" customFormat="1" ht="16.5">
      <c r="A24" s="45"/>
      <c r="B24" s="45"/>
      <c r="C24" s="42"/>
      <c r="D24" s="42"/>
      <c r="E24" s="42"/>
      <c r="F24" s="43"/>
      <c r="G24" s="42"/>
      <c r="HC24" s="17"/>
      <c r="HD24" s="17"/>
      <c r="HE24" s="17"/>
      <c r="HF24" s="17"/>
    </row>
    <row r="25" spans="1:214" s="14" customFormat="1" ht="16.5">
      <c r="A25" s="45"/>
      <c r="B25" s="45"/>
      <c r="C25" s="44"/>
      <c r="D25" s="44"/>
      <c r="E25" s="42"/>
      <c r="F25" s="43"/>
      <c r="G25" s="42"/>
      <c r="HC25" s="17"/>
      <c r="HD25" s="17"/>
      <c r="HE25" s="17"/>
      <c r="HF25" s="17"/>
    </row>
    <row r="26" spans="1:214" s="14" customFormat="1" ht="16.5">
      <c r="A26" s="45"/>
      <c r="B26" s="45"/>
      <c r="C26" s="44"/>
      <c r="D26" s="44"/>
      <c r="E26" s="42"/>
      <c r="F26" s="43"/>
      <c r="G26" s="42"/>
      <c r="HC26" s="17"/>
      <c r="HD26" s="17"/>
      <c r="HE26" s="17"/>
      <c r="HF26" s="17"/>
    </row>
    <row r="27" spans="1:214" s="14" customFormat="1" ht="132" customHeight="1">
      <c r="A27" s="39"/>
      <c r="B27" s="41"/>
      <c r="C27" s="42"/>
      <c r="D27" s="42"/>
      <c r="E27" s="42"/>
      <c r="F27" s="43"/>
      <c r="G27" s="42"/>
      <c r="HC27" s="17"/>
      <c r="HD27" s="17"/>
      <c r="HE27" s="17"/>
      <c r="HF27" s="17"/>
    </row>
    <row r="28" spans="1:214" s="14" customFormat="1" ht="68.25" customHeight="1">
      <c r="A28" s="39"/>
      <c r="B28" s="39"/>
      <c r="C28" s="42"/>
      <c r="D28" s="42"/>
      <c r="E28" s="42"/>
      <c r="F28" s="43"/>
      <c r="G28" s="42"/>
      <c r="HC28" s="18"/>
      <c r="HD28" s="18"/>
      <c r="HE28" s="18"/>
      <c r="HF28" s="18"/>
    </row>
    <row r="29" spans="1:214" s="14" customFormat="1" ht="122.25" customHeight="1">
      <c r="A29" s="39"/>
      <c r="B29" s="39"/>
      <c r="C29" s="42"/>
      <c r="D29" s="42"/>
      <c r="E29" s="42"/>
      <c r="F29" s="43"/>
      <c r="G29" s="42"/>
      <c r="HC29" s="18"/>
      <c r="HD29" s="18"/>
      <c r="HE29" s="18"/>
      <c r="HF29" s="18"/>
    </row>
    <row r="30" spans="1:214" s="14" customFormat="1" ht="54.75" customHeight="1">
      <c r="A30" s="39"/>
      <c r="B30" s="39"/>
      <c r="C30" s="42"/>
      <c r="D30" s="42"/>
      <c r="E30" s="42"/>
      <c r="F30" s="43"/>
      <c r="G30" s="42"/>
      <c r="HC30" s="18"/>
      <c r="HD30" s="18"/>
      <c r="HE30" s="18"/>
      <c r="HF30" s="18"/>
    </row>
    <row r="31" spans="1:214" s="14" customFormat="1" ht="56.25" customHeight="1">
      <c r="A31" s="46"/>
      <c r="B31" s="39"/>
      <c r="C31" s="42"/>
      <c r="D31" s="42"/>
      <c r="E31" s="42"/>
      <c r="F31" s="43"/>
      <c r="G31" s="42"/>
      <c r="HC31" s="17"/>
      <c r="HD31" s="17"/>
      <c r="HE31" s="17"/>
      <c r="HF31" s="17"/>
    </row>
    <row r="32" spans="1:214" s="14" customFormat="1" ht="53.25" customHeight="1">
      <c r="A32" s="46"/>
      <c r="B32" s="39"/>
      <c r="C32" s="42"/>
      <c r="D32" s="42"/>
      <c r="E32" s="42"/>
      <c r="F32" s="43"/>
      <c r="G32" s="42"/>
      <c r="HC32" s="17"/>
      <c r="HD32" s="17"/>
      <c r="HE32" s="17"/>
      <c r="HF32" s="17"/>
    </row>
    <row r="33" spans="1:214" s="14" customFormat="1" ht="138.75" customHeight="1">
      <c r="A33" s="39"/>
      <c r="B33" s="39"/>
      <c r="C33" s="42"/>
      <c r="D33" s="42"/>
      <c r="E33" s="42"/>
      <c r="F33" s="43"/>
      <c r="G33" s="42"/>
      <c r="HC33" s="17"/>
      <c r="HD33" s="17"/>
      <c r="HE33" s="17"/>
      <c r="HF33" s="17"/>
    </row>
    <row r="34" spans="1:214" s="14" customFormat="1" ht="56.25" customHeight="1">
      <c r="A34" s="39"/>
      <c r="B34" s="47"/>
      <c r="C34" s="42"/>
      <c r="D34" s="42"/>
      <c r="E34" s="42"/>
      <c r="F34" s="43"/>
      <c r="G34" s="42"/>
      <c r="HC34" s="17"/>
      <c r="HD34" s="17"/>
      <c r="HE34" s="17"/>
      <c r="HF34" s="17"/>
    </row>
    <row r="35" spans="1:214" s="14" customFormat="1" ht="37.5" customHeight="1">
      <c r="A35" s="39"/>
      <c r="B35" s="39"/>
      <c r="C35" s="42"/>
      <c r="D35" s="42"/>
      <c r="E35" s="42"/>
      <c r="F35" s="43"/>
      <c r="G35" s="42"/>
      <c r="HC35" s="17"/>
      <c r="HD35" s="17"/>
      <c r="HE35" s="17"/>
      <c r="HF35" s="17"/>
    </row>
    <row r="36" spans="1:214" s="14" customFormat="1" ht="16.5">
      <c r="A36" s="39"/>
      <c r="B36" s="39"/>
      <c r="C36" s="42"/>
      <c r="D36" s="42"/>
      <c r="E36" s="42"/>
      <c r="F36" s="43"/>
      <c r="G36" s="42"/>
      <c r="HC36" s="17"/>
      <c r="HD36" s="17"/>
      <c r="HE36" s="17"/>
      <c r="HF36" s="17"/>
    </row>
    <row r="37" spans="1:214" s="14" customFormat="1" ht="16.5">
      <c r="A37" s="38"/>
      <c r="B37" s="48"/>
      <c r="C37" s="49"/>
      <c r="D37" s="49"/>
      <c r="E37" s="49"/>
      <c r="F37" s="50"/>
      <c r="G37" s="49"/>
      <c r="H37" s="28"/>
      <c r="HC37" s="17"/>
      <c r="HD37" s="17"/>
      <c r="HE37" s="17"/>
      <c r="HF37" s="17"/>
    </row>
    <row r="38" spans="1:214" s="14" customFormat="1" ht="54.75" customHeight="1">
      <c r="A38" s="39"/>
      <c r="B38" s="39"/>
      <c r="C38" s="42"/>
      <c r="D38" s="42"/>
      <c r="E38" s="42"/>
      <c r="F38" s="43"/>
      <c r="G38" s="42"/>
      <c r="HC38" s="17"/>
      <c r="HD38" s="17"/>
      <c r="HE38" s="17"/>
      <c r="HF38" s="17"/>
    </row>
    <row r="39" spans="1:214" s="14" customFormat="1" ht="27.75" customHeight="1">
      <c r="A39" s="39"/>
      <c r="B39" s="39"/>
      <c r="C39" s="42"/>
      <c r="D39" s="42"/>
      <c r="E39" s="42"/>
      <c r="F39" s="43"/>
      <c r="G39" s="42"/>
      <c r="H39" s="19"/>
      <c r="HC39" s="17"/>
      <c r="HD39" s="17"/>
      <c r="HE39" s="17"/>
      <c r="HF39" s="17"/>
    </row>
    <row r="40" spans="1:214" s="14" customFormat="1" ht="16.5">
      <c r="A40" s="39"/>
      <c r="B40" s="39"/>
      <c r="C40" s="51"/>
      <c r="D40" s="51"/>
      <c r="E40" s="42"/>
      <c r="F40" s="43"/>
      <c r="G40" s="42"/>
      <c r="HC40" s="17"/>
      <c r="HD40" s="17"/>
      <c r="HE40" s="17"/>
      <c r="HF40" s="17"/>
    </row>
    <row r="41" spans="1:214" s="19" customFormat="1" ht="16.5">
      <c r="A41" s="39"/>
      <c r="B41" s="39"/>
      <c r="C41" s="51"/>
      <c r="D41" s="51"/>
      <c r="E41" s="42"/>
      <c r="F41" s="43"/>
      <c r="G41" s="42"/>
      <c r="H41" s="15"/>
      <c r="HC41" s="20"/>
      <c r="HD41" s="20"/>
      <c r="HE41" s="20"/>
      <c r="HF41" s="20"/>
    </row>
    <row r="42" spans="1:214" s="14" customFormat="1" ht="117" customHeight="1">
      <c r="A42" s="39"/>
      <c r="B42" s="39"/>
      <c r="C42" s="51"/>
      <c r="D42" s="51"/>
      <c r="E42" s="42"/>
      <c r="F42" s="43"/>
      <c r="G42" s="42"/>
      <c r="H42" s="15"/>
      <c r="HC42" s="17"/>
      <c r="HD42" s="17"/>
      <c r="HE42" s="17"/>
      <c r="HF42" s="17"/>
    </row>
    <row r="43" spans="1:214" s="15" customFormat="1" ht="90.75" customHeight="1">
      <c r="A43" s="39"/>
      <c r="B43" s="39"/>
      <c r="C43" s="51"/>
      <c r="D43" s="51"/>
      <c r="E43" s="42"/>
      <c r="F43" s="43"/>
      <c r="G43" s="42"/>
      <c r="H43" s="29"/>
      <c r="HC43" s="17"/>
      <c r="HD43" s="17"/>
      <c r="HE43" s="17"/>
      <c r="HF43" s="17"/>
    </row>
    <row r="44" spans="1:214" s="15" customFormat="1" ht="218.25" customHeight="1">
      <c r="A44" s="39"/>
      <c r="B44" s="39"/>
      <c r="C44" s="51"/>
      <c r="D44" s="51"/>
      <c r="E44" s="42"/>
      <c r="F44" s="43"/>
      <c r="G44" s="42"/>
      <c r="HC44" s="17"/>
      <c r="HD44" s="17"/>
      <c r="HE44" s="17"/>
      <c r="HF44" s="17"/>
    </row>
    <row r="45" spans="1:7" ht="124.5" customHeight="1">
      <c r="A45" s="39"/>
      <c r="B45" s="39"/>
      <c r="C45" s="52"/>
      <c r="D45" s="52"/>
      <c r="E45" s="52"/>
      <c r="F45" s="43"/>
      <c r="G45" s="42"/>
    </row>
    <row r="46" spans="1:7" ht="120.75" customHeight="1">
      <c r="A46" s="39"/>
      <c r="B46" s="39"/>
      <c r="C46" s="52"/>
      <c r="D46" s="52"/>
      <c r="E46" s="53"/>
      <c r="F46" s="43"/>
      <c r="G46" s="42"/>
    </row>
    <row r="47" spans="1:8" s="3" customFormat="1" ht="16.5">
      <c r="A47" s="39"/>
      <c r="B47" s="39"/>
      <c r="C47" s="52"/>
      <c r="D47" s="52"/>
      <c r="E47" s="53"/>
      <c r="F47" s="43"/>
      <c r="G47" s="42"/>
      <c r="H47" s="15"/>
    </row>
    <row r="48" spans="1:8" s="3" customFormat="1" ht="61.5" customHeight="1">
      <c r="A48" s="39"/>
      <c r="B48" s="39"/>
      <c r="C48" s="52"/>
      <c r="D48" s="52"/>
      <c r="E48" s="53"/>
      <c r="F48" s="43"/>
      <c r="G48" s="42"/>
      <c r="H48" s="15"/>
    </row>
    <row r="49" spans="1:8" s="3" customFormat="1" ht="41.25" customHeight="1">
      <c r="A49" s="39"/>
      <c r="B49" s="39"/>
      <c r="C49" s="52"/>
      <c r="D49" s="52"/>
      <c r="E49" s="53"/>
      <c r="F49" s="43"/>
      <c r="G49" s="42"/>
      <c r="H49" s="15"/>
    </row>
    <row r="50" spans="1:8" s="3" customFormat="1" ht="63.75" customHeight="1">
      <c r="A50" s="39"/>
      <c r="B50" s="39"/>
      <c r="C50" s="52"/>
      <c r="D50" s="52"/>
      <c r="E50" s="53"/>
      <c r="F50" s="43"/>
      <c r="G50" s="42"/>
      <c r="H50" s="15"/>
    </row>
    <row r="51" spans="1:7" ht="60" customHeight="1">
      <c r="A51" s="39"/>
      <c r="B51" s="39"/>
      <c r="C51" s="52"/>
      <c r="D51" s="52"/>
      <c r="E51" s="53"/>
      <c r="F51" s="43"/>
      <c r="G51" s="42"/>
    </row>
    <row r="52" spans="1:7" ht="142.5" customHeight="1">
      <c r="A52" s="39"/>
      <c r="B52" s="39"/>
      <c r="C52" s="52"/>
      <c r="D52" s="52"/>
      <c r="E52" s="53"/>
      <c r="F52" s="43"/>
      <c r="G52" s="42"/>
    </row>
    <row r="53" spans="1:7" ht="54" customHeight="1">
      <c r="A53" s="39"/>
      <c r="B53" s="39"/>
      <c r="C53" s="52"/>
      <c r="D53" s="52"/>
      <c r="E53" s="53"/>
      <c r="F53" s="43"/>
      <c r="G53" s="42"/>
    </row>
    <row r="54" spans="1:7" ht="60" customHeight="1">
      <c r="A54" s="39"/>
      <c r="B54" s="39"/>
      <c r="C54" s="52"/>
      <c r="D54" s="52"/>
      <c r="E54" s="53"/>
      <c r="F54" s="43"/>
      <c r="G54" s="42"/>
    </row>
    <row r="55" spans="1:7" ht="81" customHeight="1">
      <c r="A55" s="39"/>
      <c r="B55" s="39"/>
      <c r="C55" s="52"/>
      <c r="D55" s="52"/>
      <c r="E55" s="53"/>
      <c r="F55" s="43"/>
      <c r="G55" s="42"/>
    </row>
    <row r="56" spans="1:7" ht="61.5" customHeight="1">
      <c r="A56" s="39"/>
      <c r="B56" s="39"/>
      <c r="C56" s="52"/>
      <c r="D56" s="52"/>
      <c r="E56" s="53"/>
      <c r="F56" s="43"/>
      <c r="G56" s="42"/>
    </row>
    <row r="57" spans="1:7" ht="75.75" customHeight="1">
      <c r="A57" s="39"/>
      <c r="B57" s="39"/>
      <c r="C57" s="52"/>
      <c r="D57" s="52"/>
      <c r="E57" s="53"/>
      <c r="F57" s="43"/>
      <c r="G57" s="42"/>
    </row>
    <row r="58" spans="1:7" ht="113.25" customHeight="1">
      <c r="A58" s="39"/>
      <c r="B58" s="39"/>
      <c r="C58" s="52"/>
      <c r="D58" s="52"/>
      <c r="E58" s="53"/>
      <c r="F58" s="43"/>
      <c r="G58" s="42"/>
    </row>
    <row r="59" spans="1:7" ht="16.5">
      <c r="A59" s="39"/>
      <c r="B59" s="39"/>
      <c r="C59" s="52"/>
      <c r="D59" s="52"/>
      <c r="E59" s="53"/>
      <c r="F59" s="43"/>
      <c r="G59" s="42"/>
    </row>
    <row r="60" spans="1:7" ht="16.5">
      <c r="A60" s="39"/>
      <c r="B60" s="39"/>
      <c r="C60" s="52"/>
      <c r="D60" s="52"/>
      <c r="E60" s="53"/>
      <c r="F60" s="43"/>
      <c r="G60" s="42"/>
    </row>
    <row r="61" spans="1:7" ht="87.75" customHeight="1">
      <c r="A61" s="39"/>
      <c r="B61" s="39"/>
      <c r="C61" s="52"/>
      <c r="D61" s="52"/>
      <c r="E61" s="53"/>
      <c r="F61" s="43"/>
      <c r="G61" s="42"/>
    </row>
    <row r="62" spans="1:7" ht="164.25" customHeight="1">
      <c r="A62" s="39"/>
      <c r="B62" s="39"/>
      <c r="C62" s="52"/>
      <c r="D62" s="52"/>
      <c r="E62" s="53"/>
      <c r="F62" s="43"/>
      <c r="G62" s="42"/>
    </row>
    <row r="63" spans="1:7" ht="16.5">
      <c r="A63" s="39"/>
      <c r="B63" s="39"/>
      <c r="C63" s="52"/>
      <c r="D63" s="52"/>
      <c r="E63" s="53"/>
      <c r="F63" s="43"/>
      <c r="G63" s="42"/>
    </row>
    <row r="64" spans="1:7" ht="16.5">
      <c r="A64" s="39"/>
      <c r="B64" s="39"/>
      <c r="C64" s="52"/>
      <c r="D64" s="52"/>
      <c r="E64" s="53"/>
      <c r="F64" s="43"/>
      <c r="G64" s="42"/>
    </row>
    <row r="65" spans="1:7" ht="16.5">
      <c r="A65" s="39"/>
      <c r="B65" s="39"/>
      <c r="C65" s="52"/>
      <c r="D65" s="52"/>
      <c r="E65" s="53"/>
      <c r="F65" s="43"/>
      <c r="G65" s="42"/>
    </row>
    <row r="66" spans="1:7" ht="16.5">
      <c r="A66" s="39"/>
      <c r="B66" s="39"/>
      <c r="C66" s="52"/>
      <c r="D66" s="52"/>
      <c r="E66" s="53"/>
      <c r="F66" s="43"/>
      <c r="G66" s="42"/>
    </row>
    <row r="67" spans="1:7" ht="61.5" customHeight="1">
      <c r="A67" s="39"/>
      <c r="B67" s="39"/>
      <c r="C67" s="52"/>
      <c r="D67" s="52"/>
      <c r="E67" s="53"/>
      <c r="F67" s="43"/>
      <c r="G67" s="42"/>
    </row>
    <row r="68" spans="1:7" ht="93.75" customHeight="1">
      <c r="A68" s="39"/>
      <c r="B68" s="39"/>
      <c r="C68" s="52"/>
      <c r="D68" s="52"/>
      <c r="E68" s="53"/>
      <c r="F68" s="43"/>
      <c r="G68" s="42"/>
    </row>
    <row r="69" spans="1:7" ht="111" customHeight="1">
      <c r="A69" s="39"/>
      <c r="B69" s="39"/>
      <c r="C69" s="52"/>
      <c r="D69" s="52"/>
      <c r="E69" s="53"/>
      <c r="F69" s="43"/>
      <c r="G69" s="42"/>
    </row>
    <row r="70" spans="1:7" ht="94.5" customHeight="1">
      <c r="A70" s="39"/>
      <c r="B70" s="39"/>
      <c r="C70" s="52"/>
      <c r="D70" s="52"/>
      <c r="E70" s="53"/>
      <c r="F70" s="43"/>
      <c r="G70" s="42"/>
    </row>
    <row r="71" spans="1:7" ht="108" customHeight="1">
      <c r="A71" s="39"/>
      <c r="B71" s="39"/>
      <c r="C71" s="52"/>
      <c r="D71" s="52"/>
      <c r="E71" s="53"/>
      <c r="F71" s="43"/>
      <c r="G71" s="42"/>
    </row>
    <row r="72" spans="1:7" ht="16.5">
      <c r="A72" s="39"/>
      <c r="B72" s="39"/>
      <c r="C72" s="52"/>
      <c r="D72" s="52"/>
      <c r="E72" s="53"/>
      <c r="F72" s="43"/>
      <c r="G72" s="42"/>
    </row>
    <row r="73" spans="1:7" ht="16.5">
      <c r="A73" s="39"/>
      <c r="B73" s="39"/>
      <c r="C73" s="52"/>
      <c r="D73" s="52"/>
      <c r="E73" s="53"/>
      <c r="F73" s="43"/>
      <c r="G73" s="42"/>
    </row>
    <row r="74" spans="1:7" ht="84.75" customHeight="1">
      <c r="A74" s="39"/>
      <c r="B74" s="39"/>
      <c r="C74" s="52"/>
      <c r="D74" s="52"/>
      <c r="E74" s="53"/>
      <c r="F74" s="43"/>
      <c r="G74" s="42"/>
    </row>
    <row r="75" spans="1:8" ht="55.5" customHeight="1">
      <c r="A75" s="39"/>
      <c r="B75" s="39"/>
      <c r="C75" s="52"/>
      <c r="D75" s="52"/>
      <c r="E75" s="53"/>
      <c r="F75" s="43"/>
      <c r="G75" s="42"/>
      <c r="H75" s="30"/>
    </row>
    <row r="76" spans="1:8" ht="63.75" customHeight="1">
      <c r="A76" s="39"/>
      <c r="B76" s="39"/>
      <c r="C76" s="52"/>
      <c r="D76" s="52"/>
      <c r="E76" s="53"/>
      <c r="F76" s="43"/>
      <c r="G76" s="42"/>
      <c r="H76" s="30"/>
    </row>
    <row r="77" spans="1:7" ht="39.75" customHeight="1">
      <c r="A77" s="39"/>
      <c r="B77" s="39"/>
      <c r="C77" s="52"/>
      <c r="D77" s="52"/>
      <c r="E77" s="53"/>
      <c r="F77" s="43"/>
      <c r="G77" s="42"/>
    </row>
    <row r="78" spans="1:7" ht="91.5" customHeight="1">
      <c r="A78" s="39"/>
      <c r="B78" s="39"/>
      <c r="C78" s="52"/>
      <c r="D78" s="52"/>
      <c r="E78" s="53"/>
      <c r="F78" s="43"/>
      <c r="G78" s="42"/>
    </row>
    <row r="79" spans="1:7" ht="51.75" customHeight="1">
      <c r="A79" s="39"/>
      <c r="B79" s="39"/>
      <c r="C79" s="52"/>
      <c r="D79" s="52"/>
      <c r="E79" s="53"/>
      <c r="F79" s="43"/>
      <c r="G79" s="42"/>
    </row>
    <row r="80" spans="1:7" ht="108.75" customHeight="1">
      <c r="A80" s="39"/>
      <c r="B80" s="39"/>
      <c r="C80" s="52"/>
      <c r="D80" s="52"/>
      <c r="E80" s="53"/>
      <c r="F80" s="43"/>
      <c r="G80" s="42"/>
    </row>
    <row r="81" spans="1:7" s="3" customFormat="1" ht="48" customHeight="1">
      <c r="A81" s="39"/>
      <c r="B81" s="39"/>
      <c r="C81" s="52"/>
      <c r="D81" s="52"/>
      <c r="E81" s="53"/>
      <c r="F81" s="43"/>
      <c r="G81" s="42"/>
    </row>
    <row r="82" spans="1:7" s="3" customFormat="1" ht="40.5" customHeight="1">
      <c r="A82" s="39"/>
      <c r="B82" s="39"/>
      <c r="C82" s="51"/>
      <c r="D82" s="51"/>
      <c r="E82" s="53"/>
      <c r="F82" s="43"/>
      <c r="G82" s="42"/>
    </row>
    <row r="83" spans="1:8" ht="56.25" customHeight="1">
      <c r="A83" s="39"/>
      <c r="B83" s="39"/>
      <c r="C83" s="51"/>
      <c r="D83" s="51"/>
      <c r="E83" s="53"/>
      <c r="F83" s="43"/>
      <c r="G83" s="42"/>
      <c r="H83" s="3"/>
    </row>
    <row r="84" spans="1:8" ht="72.75" customHeight="1">
      <c r="A84" s="39"/>
      <c r="B84" s="54"/>
      <c r="C84" s="51"/>
      <c r="D84" s="51"/>
      <c r="E84" s="53"/>
      <c r="F84" s="43"/>
      <c r="G84" s="42"/>
      <c r="H84" s="8"/>
    </row>
    <row r="85" spans="1:8" ht="30.75" customHeight="1">
      <c r="A85" s="38"/>
      <c r="B85" s="55"/>
      <c r="C85" s="49"/>
      <c r="D85" s="49"/>
      <c r="E85" s="49"/>
      <c r="F85" s="50"/>
      <c r="G85" s="49"/>
      <c r="H85" s="27"/>
    </row>
    <row r="86" spans="1:7" ht="24" customHeight="1">
      <c r="A86" s="38"/>
      <c r="B86" s="38"/>
      <c r="C86" s="49"/>
      <c r="D86" s="49"/>
      <c r="E86" s="49"/>
      <c r="F86" s="50"/>
      <c r="G86" s="49"/>
    </row>
    <row r="87" spans="1:7" ht="2.25" customHeight="1">
      <c r="A87" s="35"/>
      <c r="B87" s="35"/>
      <c r="C87" s="36"/>
      <c r="D87" s="36"/>
      <c r="E87" s="36"/>
      <c r="F87" s="37"/>
      <c r="G87" s="36"/>
    </row>
    <row r="88" spans="1:7" ht="15.75" customHeight="1">
      <c r="A88" s="35"/>
      <c r="B88" s="35"/>
      <c r="C88" s="36"/>
      <c r="D88" s="36"/>
      <c r="E88" s="36"/>
      <c r="F88" s="37"/>
      <c r="G88" s="36"/>
    </row>
    <row r="89" spans="1:6" ht="16.5">
      <c r="A89" s="3"/>
      <c r="B89" s="3"/>
      <c r="C89" s="3"/>
      <c r="D89" s="3"/>
      <c r="E89" s="3"/>
      <c r="F89" s="3"/>
    </row>
    <row r="90" spans="1:7" ht="16.5">
      <c r="A90" s="76"/>
      <c r="B90" s="76"/>
      <c r="C90" s="76"/>
      <c r="D90" s="76"/>
      <c r="E90" s="76"/>
      <c r="F90" s="76"/>
      <c r="G90" s="76"/>
    </row>
  </sheetData>
  <sheetProtection/>
  <mergeCells count="16">
    <mergeCell ref="B4:G4"/>
    <mergeCell ref="B5:G5"/>
    <mergeCell ref="B6:G6"/>
    <mergeCell ref="D11:D12"/>
    <mergeCell ref="B1:G1"/>
    <mergeCell ref="B3:G3"/>
    <mergeCell ref="A14:B14"/>
    <mergeCell ref="A90:G90"/>
    <mergeCell ref="A8:G8"/>
    <mergeCell ref="A9:G9"/>
    <mergeCell ref="A11:A12"/>
    <mergeCell ref="B11:B12"/>
    <mergeCell ref="C11:C12"/>
    <mergeCell ref="E11:E12"/>
    <mergeCell ref="F11:F12"/>
    <mergeCell ref="G11:G12"/>
  </mergeCells>
  <printOptions/>
  <pageMargins left="0.7874015748031497" right="0.5118110236220472" top="1.1811023622047245" bottom="0.5905511811023623" header="0.31496062992125984" footer="0.31496062992125984"/>
  <pageSetup firstPageNumber="3" useFirstPageNumber="1" horizontalDpi="600" verticalDpi="600" orientation="landscape" paperSize="9" r:id="rId2"/>
  <headerFooter>
    <oddHeader>&amp;C&amp;"Times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85"/>
  <sheetViews>
    <sheetView tabSelected="1" zoomScalePageLayoutView="0" workbookViewId="0" topLeftCell="A1">
      <selection activeCell="D1" sqref="D1:H6"/>
    </sheetView>
  </sheetViews>
  <sheetFormatPr defaultColWidth="9.00390625" defaultRowHeight="12.75"/>
  <cols>
    <col min="1" max="1" width="7.75390625" style="3" customWidth="1"/>
    <col min="2" max="2" width="9.25390625" style="3" customWidth="1"/>
    <col min="3" max="3" width="34.75390625" style="3" customWidth="1"/>
    <col min="4" max="4" width="20.25390625" style="3" customWidth="1"/>
    <col min="5" max="5" width="18.00390625" style="3" customWidth="1"/>
    <col min="6" max="6" width="15.00390625" style="3" customWidth="1"/>
    <col min="7" max="7" width="14.375" style="3" customWidth="1"/>
    <col min="8" max="8" width="15.125" style="3" customWidth="1"/>
    <col min="9" max="9" width="9.625" style="3" hidden="1" customWidth="1"/>
    <col min="10" max="10" width="14.125" style="3" customWidth="1"/>
    <col min="11" max="11" width="13.375" style="3" bestFit="1" customWidth="1"/>
    <col min="12" max="16384" width="9.125" style="3" customWidth="1"/>
  </cols>
  <sheetData>
    <row r="1" spans="1:8" ht="16.5">
      <c r="A1" s="2"/>
      <c r="B1" s="2"/>
      <c r="C1" s="2"/>
      <c r="D1" s="81"/>
      <c r="E1" s="81"/>
      <c r="F1" s="81"/>
      <c r="G1" s="81"/>
      <c r="H1" s="81"/>
    </row>
    <row r="2" spans="1:8" ht="9.75" customHeight="1">
      <c r="A2" s="2"/>
      <c r="B2" s="2"/>
      <c r="C2" s="2"/>
      <c r="D2" s="24"/>
      <c r="E2" s="24"/>
      <c r="F2" s="24"/>
      <c r="G2" s="24"/>
      <c r="H2" s="24"/>
    </row>
    <row r="3" spans="4:8" ht="16.5">
      <c r="D3" s="76"/>
      <c r="E3" s="76"/>
      <c r="F3" s="76"/>
      <c r="G3" s="76"/>
      <c r="H3" s="76"/>
    </row>
    <row r="4" spans="4:8" ht="16.5">
      <c r="D4" s="76"/>
      <c r="E4" s="76"/>
      <c r="F4" s="76"/>
      <c r="G4" s="76"/>
      <c r="H4" s="76"/>
    </row>
    <row r="5" spans="4:8" ht="16.5">
      <c r="D5" s="76"/>
      <c r="E5" s="76"/>
      <c r="F5" s="76"/>
      <c r="G5" s="76"/>
      <c r="H5" s="76"/>
    </row>
    <row r="6" spans="4:8" ht="16.5">
      <c r="D6" s="91"/>
      <c r="E6" s="91"/>
      <c r="F6" s="91"/>
      <c r="G6" s="91"/>
      <c r="H6" s="91"/>
    </row>
    <row r="7" spans="4:8" ht="12" customHeight="1">
      <c r="D7" s="8"/>
      <c r="E7" s="8"/>
      <c r="F7" s="88"/>
      <c r="G7" s="88"/>
      <c r="H7" s="88"/>
    </row>
    <row r="8" ht="52.5" customHeight="1" hidden="1"/>
    <row r="9" spans="1:8" ht="14.25" customHeight="1">
      <c r="A9" s="90" t="s">
        <v>4</v>
      </c>
      <c r="B9" s="90"/>
      <c r="C9" s="90"/>
      <c r="D9" s="90"/>
      <c r="E9" s="90"/>
      <c r="F9" s="90"/>
      <c r="G9" s="90"/>
      <c r="H9" s="90"/>
    </row>
    <row r="10" spans="1:8" s="4" customFormat="1" ht="19.5" customHeight="1">
      <c r="A10" s="89" t="s">
        <v>87</v>
      </c>
      <c r="B10" s="89"/>
      <c r="C10" s="89"/>
      <c r="D10" s="89"/>
      <c r="E10" s="89"/>
      <c r="F10" s="89"/>
      <c r="G10" s="89"/>
      <c r="H10" s="89"/>
    </row>
    <row r="11" spans="3:8" ht="14.25" customHeight="1">
      <c r="C11" s="9"/>
      <c r="D11" s="10"/>
      <c r="E11" s="34"/>
      <c r="F11" s="11"/>
      <c r="H11" s="27" t="s">
        <v>0</v>
      </c>
    </row>
    <row r="12" spans="1:8" ht="19.5" customHeight="1">
      <c r="A12" s="86" t="s">
        <v>80</v>
      </c>
      <c r="B12" s="86" t="s">
        <v>81</v>
      </c>
      <c r="C12" s="86" t="s">
        <v>5</v>
      </c>
      <c r="D12" s="86" t="s">
        <v>89</v>
      </c>
      <c r="E12" s="86" t="s">
        <v>93</v>
      </c>
      <c r="F12" s="86" t="s">
        <v>88</v>
      </c>
      <c r="G12" s="86" t="s">
        <v>91</v>
      </c>
      <c r="H12" s="86" t="s">
        <v>92</v>
      </c>
    </row>
    <row r="13" spans="1:8" ht="129.75" customHeight="1">
      <c r="A13" s="87"/>
      <c r="B13" s="87"/>
      <c r="C13" s="87"/>
      <c r="D13" s="87"/>
      <c r="E13" s="87"/>
      <c r="F13" s="87"/>
      <c r="G13" s="87"/>
      <c r="H13" s="87"/>
    </row>
    <row r="14" spans="1:8" ht="16.5">
      <c r="A14" s="58" t="s">
        <v>70</v>
      </c>
      <c r="B14" s="58" t="s">
        <v>71</v>
      </c>
      <c r="C14" s="58" t="s">
        <v>72</v>
      </c>
      <c r="D14" s="58" t="s">
        <v>73</v>
      </c>
      <c r="E14" s="58" t="s">
        <v>74</v>
      </c>
      <c r="F14" s="58" t="s">
        <v>75</v>
      </c>
      <c r="G14" s="58" t="s">
        <v>76</v>
      </c>
      <c r="H14" s="58" t="s">
        <v>90</v>
      </c>
    </row>
    <row r="15" spans="1:8" s="4" customFormat="1" ht="31.5">
      <c r="A15" s="58" t="s">
        <v>6</v>
      </c>
      <c r="B15" s="58" t="s">
        <v>7</v>
      </c>
      <c r="C15" s="58" t="s">
        <v>1</v>
      </c>
      <c r="D15" s="59">
        <f>D16+D17+D20+D22+D24+D18+D19</f>
        <v>295694.8</v>
      </c>
      <c r="E15" s="59">
        <f>E16+E17+E20+E22+E24+E18+E19</f>
        <v>295694.8</v>
      </c>
      <c r="F15" s="60">
        <f>F16+F17+F20+F22+F24+F18+F19</f>
        <v>200357</v>
      </c>
      <c r="G15" s="61">
        <f>F15/E15*100</f>
        <v>67.75803970851027</v>
      </c>
      <c r="H15" s="59">
        <f>F15-E15</f>
        <v>-95337.79999999999</v>
      </c>
    </row>
    <row r="16" spans="1:8" s="4" customFormat="1" ht="102.75" customHeight="1">
      <c r="A16" s="62" t="s">
        <v>6</v>
      </c>
      <c r="B16" s="62" t="s">
        <v>9</v>
      </c>
      <c r="C16" s="62" t="s">
        <v>10</v>
      </c>
      <c r="D16" s="63">
        <v>7120</v>
      </c>
      <c r="E16" s="63">
        <v>7120</v>
      </c>
      <c r="F16" s="63">
        <v>4638</v>
      </c>
      <c r="G16" s="64">
        <f aca="true" t="shared" si="0" ref="G16:G72">F16/E16*100</f>
        <v>65.14044943820225</v>
      </c>
      <c r="H16" s="63">
        <f aca="true" t="shared" si="1" ref="H16:H72">F16-E16</f>
        <v>-2482</v>
      </c>
    </row>
    <row r="17" spans="1:8" s="4" customFormat="1" ht="126">
      <c r="A17" s="62" t="s">
        <v>6</v>
      </c>
      <c r="B17" s="62" t="s">
        <v>11</v>
      </c>
      <c r="C17" s="62" t="s">
        <v>60</v>
      </c>
      <c r="D17" s="63">
        <v>194725.5</v>
      </c>
      <c r="E17" s="63">
        <v>194725.5</v>
      </c>
      <c r="F17" s="63">
        <v>135855.5</v>
      </c>
      <c r="G17" s="64">
        <f t="shared" si="0"/>
        <v>69.76769863217709</v>
      </c>
      <c r="H17" s="63">
        <f t="shared" si="1"/>
        <v>-58870</v>
      </c>
    </row>
    <row r="18" spans="1:8" s="4" customFormat="1" ht="22.5" customHeight="1">
      <c r="A18" s="62" t="s">
        <v>6</v>
      </c>
      <c r="B18" s="62" t="s">
        <v>12</v>
      </c>
      <c r="C18" s="62" t="s">
        <v>13</v>
      </c>
      <c r="D18" s="63">
        <v>41.8</v>
      </c>
      <c r="E18" s="63">
        <v>41.8</v>
      </c>
      <c r="F18" s="63"/>
      <c r="G18" s="64">
        <f t="shared" si="0"/>
        <v>0</v>
      </c>
      <c r="H18" s="63">
        <f t="shared" si="1"/>
        <v>-41.8</v>
      </c>
    </row>
    <row r="19" spans="1:8" s="4" customFormat="1" ht="89.25" customHeight="1">
      <c r="A19" s="62" t="s">
        <v>6</v>
      </c>
      <c r="B19" s="62" t="s">
        <v>32</v>
      </c>
      <c r="C19" s="62" t="s">
        <v>68</v>
      </c>
      <c r="D19" s="63">
        <v>48724</v>
      </c>
      <c r="E19" s="63">
        <v>48724</v>
      </c>
      <c r="F19" s="63">
        <v>32991.4</v>
      </c>
      <c r="G19" s="64">
        <f t="shared" si="0"/>
        <v>67.71077908217717</v>
      </c>
      <c r="H19" s="63">
        <f t="shared" si="1"/>
        <v>-15732.599999999999</v>
      </c>
    </row>
    <row r="20" spans="1:8" s="4" customFormat="1" ht="31.5">
      <c r="A20" s="62" t="s">
        <v>6</v>
      </c>
      <c r="B20" s="62" t="s">
        <v>14</v>
      </c>
      <c r="C20" s="62" t="s">
        <v>15</v>
      </c>
      <c r="D20" s="63">
        <v>5932</v>
      </c>
      <c r="E20" s="63">
        <v>5932</v>
      </c>
      <c r="F20" s="63">
        <v>4200</v>
      </c>
      <c r="G20" s="64">
        <f t="shared" si="0"/>
        <v>70.8024275118004</v>
      </c>
      <c r="H20" s="63">
        <f t="shared" si="1"/>
        <v>-1732</v>
      </c>
    </row>
    <row r="21" spans="1:8" ht="9" customHeight="1" hidden="1">
      <c r="A21" s="62" t="s">
        <v>16</v>
      </c>
      <c r="B21" s="62"/>
      <c r="C21" s="62" t="s">
        <v>69</v>
      </c>
      <c r="D21" s="63"/>
      <c r="E21" s="63"/>
      <c r="F21" s="63"/>
      <c r="G21" s="64" t="e">
        <f t="shared" si="0"/>
        <v>#DIV/0!</v>
      </c>
      <c r="H21" s="63">
        <f t="shared" si="1"/>
        <v>0</v>
      </c>
    </row>
    <row r="22" spans="1:8" ht="20.25" customHeight="1">
      <c r="A22" s="62" t="s">
        <v>6</v>
      </c>
      <c r="B22" s="62" t="s">
        <v>17</v>
      </c>
      <c r="C22" s="62" t="s">
        <v>19</v>
      </c>
      <c r="D22" s="65">
        <f>4921.8-500-2018.4-83</f>
        <v>2320.4</v>
      </c>
      <c r="E22" s="65">
        <v>2320.4</v>
      </c>
      <c r="F22" s="63"/>
      <c r="G22" s="64">
        <f t="shared" si="0"/>
        <v>0</v>
      </c>
      <c r="H22" s="63">
        <f t="shared" si="1"/>
        <v>-2320.4</v>
      </c>
    </row>
    <row r="23" spans="1:8" s="4" customFormat="1" ht="3.75" customHeight="1" hidden="1">
      <c r="A23" s="62" t="s">
        <v>20</v>
      </c>
      <c r="B23" s="62"/>
      <c r="C23" s="62" t="s">
        <v>19</v>
      </c>
      <c r="D23" s="63"/>
      <c r="E23" s="63"/>
      <c r="F23" s="63"/>
      <c r="G23" s="64" t="e">
        <f t="shared" si="0"/>
        <v>#DIV/0!</v>
      </c>
      <c r="H23" s="63">
        <f t="shared" si="1"/>
        <v>0</v>
      </c>
    </row>
    <row r="24" spans="1:8" s="4" customFormat="1" ht="39" customHeight="1">
      <c r="A24" s="62" t="s">
        <v>6</v>
      </c>
      <c r="B24" s="62" t="s">
        <v>50</v>
      </c>
      <c r="C24" s="62" t="s">
        <v>2</v>
      </c>
      <c r="D24" s="63">
        <v>36831.1</v>
      </c>
      <c r="E24" s="63">
        <v>36831.1</v>
      </c>
      <c r="F24" s="63">
        <v>22672.1</v>
      </c>
      <c r="G24" s="64">
        <f t="shared" si="0"/>
        <v>61.55694508173799</v>
      </c>
      <c r="H24" s="63">
        <f t="shared" si="1"/>
        <v>-14159</v>
      </c>
    </row>
    <row r="25" spans="1:8" ht="52.5" customHeight="1">
      <c r="A25" s="58" t="s">
        <v>9</v>
      </c>
      <c r="B25" s="58" t="s">
        <v>7</v>
      </c>
      <c r="C25" s="58" t="s">
        <v>3</v>
      </c>
      <c r="D25" s="59">
        <f>D27+D28+D29+D26</f>
        <v>80288.4</v>
      </c>
      <c r="E25" s="59">
        <f>E27+E28+E29+E26</f>
        <v>80322</v>
      </c>
      <c r="F25" s="59">
        <f>F27+F28+F29+F26</f>
        <v>51486.5</v>
      </c>
      <c r="G25" s="61">
        <f t="shared" si="0"/>
        <v>64.10012200891411</v>
      </c>
      <c r="H25" s="59">
        <f t="shared" si="1"/>
        <v>-28835.5</v>
      </c>
    </row>
    <row r="26" spans="1:8" ht="23.25" customHeight="1">
      <c r="A26" s="62" t="s">
        <v>9</v>
      </c>
      <c r="B26" s="62" t="s">
        <v>11</v>
      </c>
      <c r="C26" s="62" t="s">
        <v>82</v>
      </c>
      <c r="D26" s="63">
        <v>8592.5</v>
      </c>
      <c r="E26" s="63">
        <v>8605.5</v>
      </c>
      <c r="F26" s="63">
        <v>6094</v>
      </c>
      <c r="G26" s="64">
        <f t="shared" si="0"/>
        <v>70.81517634071234</v>
      </c>
      <c r="H26" s="63">
        <f t="shared" si="1"/>
        <v>-2511.5</v>
      </c>
    </row>
    <row r="27" spans="1:8" ht="23.25" customHeight="1">
      <c r="A27" s="62" t="s">
        <v>9</v>
      </c>
      <c r="B27" s="62" t="s">
        <v>21</v>
      </c>
      <c r="C27" s="66" t="s">
        <v>85</v>
      </c>
      <c r="D27" s="63">
        <v>46768.1</v>
      </c>
      <c r="E27" s="63">
        <v>46788.7</v>
      </c>
      <c r="F27" s="63">
        <v>32997</v>
      </c>
      <c r="G27" s="64">
        <f t="shared" si="0"/>
        <v>70.5234383515678</v>
      </c>
      <c r="H27" s="63">
        <f t="shared" si="1"/>
        <v>-13791.699999999997</v>
      </c>
    </row>
    <row r="28" spans="1:8" ht="78.75">
      <c r="A28" s="62" t="s">
        <v>9</v>
      </c>
      <c r="B28" s="62" t="s">
        <v>40</v>
      </c>
      <c r="C28" s="66" t="s">
        <v>86</v>
      </c>
      <c r="D28" s="63">
        <v>21222.8</v>
      </c>
      <c r="E28" s="63">
        <v>21222.8</v>
      </c>
      <c r="F28" s="63">
        <v>11982.3</v>
      </c>
      <c r="G28" s="64">
        <f t="shared" si="0"/>
        <v>56.45956235746461</v>
      </c>
      <c r="H28" s="63">
        <f t="shared" si="1"/>
        <v>-9240.5</v>
      </c>
    </row>
    <row r="29" spans="1:8" ht="63">
      <c r="A29" s="62" t="s">
        <v>9</v>
      </c>
      <c r="B29" s="62" t="s">
        <v>65</v>
      </c>
      <c r="C29" s="66" t="s">
        <v>66</v>
      </c>
      <c r="D29" s="63">
        <v>3705</v>
      </c>
      <c r="E29" s="63">
        <v>3705</v>
      </c>
      <c r="F29" s="63">
        <v>413.2</v>
      </c>
      <c r="G29" s="64">
        <f t="shared" si="0"/>
        <v>11.152496626180836</v>
      </c>
      <c r="H29" s="63">
        <f t="shared" si="1"/>
        <v>-3291.8</v>
      </c>
    </row>
    <row r="30" spans="1:8" ht="25.5" customHeight="1">
      <c r="A30" s="58" t="s">
        <v>11</v>
      </c>
      <c r="B30" s="58" t="s">
        <v>7</v>
      </c>
      <c r="C30" s="58" t="s">
        <v>22</v>
      </c>
      <c r="D30" s="59">
        <f>SUM(D31:D37)</f>
        <v>1647115.1</v>
      </c>
      <c r="E30" s="59">
        <f>SUM(E31:E37)</f>
        <v>2044003.9</v>
      </c>
      <c r="F30" s="59">
        <f>SUM(F31:F37)</f>
        <v>1085422.2</v>
      </c>
      <c r="G30" s="61">
        <f t="shared" si="0"/>
        <v>53.10274603683486</v>
      </c>
      <c r="H30" s="59">
        <f t="shared" si="1"/>
        <v>-958581.7</v>
      </c>
    </row>
    <row r="31" spans="1:8" ht="22.5" customHeight="1">
      <c r="A31" s="62" t="s">
        <v>11</v>
      </c>
      <c r="B31" s="62" t="s">
        <v>6</v>
      </c>
      <c r="C31" s="62" t="s">
        <v>67</v>
      </c>
      <c r="D31" s="63">
        <v>529</v>
      </c>
      <c r="E31" s="63">
        <v>529</v>
      </c>
      <c r="F31" s="63">
        <v>273</v>
      </c>
      <c r="G31" s="64">
        <f t="shared" si="0"/>
        <v>51.60680529300568</v>
      </c>
      <c r="H31" s="63">
        <f t="shared" si="1"/>
        <v>-256</v>
      </c>
    </row>
    <row r="32" spans="1:8" ht="21" customHeight="1" hidden="1">
      <c r="A32" s="62" t="s">
        <v>11</v>
      </c>
      <c r="B32" s="62" t="s">
        <v>12</v>
      </c>
      <c r="C32" s="62" t="s">
        <v>23</v>
      </c>
      <c r="D32" s="63"/>
      <c r="E32" s="63"/>
      <c r="F32" s="63"/>
      <c r="G32" s="64" t="e">
        <f t="shared" si="0"/>
        <v>#DIV/0!</v>
      </c>
      <c r="H32" s="63">
        <f t="shared" si="1"/>
        <v>0</v>
      </c>
    </row>
    <row r="33" spans="1:8" ht="18.75" customHeight="1">
      <c r="A33" s="62" t="s">
        <v>11</v>
      </c>
      <c r="B33" s="62" t="s">
        <v>14</v>
      </c>
      <c r="C33" s="62" t="s">
        <v>24</v>
      </c>
      <c r="D33" s="63">
        <v>38277</v>
      </c>
      <c r="E33" s="63">
        <v>38391.4</v>
      </c>
      <c r="F33" s="63">
        <v>24659.2</v>
      </c>
      <c r="G33" s="64">
        <f t="shared" si="0"/>
        <v>64.23105174596394</v>
      </c>
      <c r="H33" s="63">
        <f t="shared" si="1"/>
        <v>-13732.2</v>
      </c>
    </row>
    <row r="34" spans="1:8" ht="18.75" customHeight="1">
      <c r="A34" s="62" t="s">
        <v>11</v>
      </c>
      <c r="B34" s="62" t="s">
        <v>25</v>
      </c>
      <c r="C34" s="62" t="s">
        <v>26</v>
      </c>
      <c r="D34" s="63">
        <f>219319.1+2018.4</f>
        <v>221337.5</v>
      </c>
      <c r="E34" s="63">
        <v>221392.4</v>
      </c>
      <c r="F34" s="63">
        <v>127020.2</v>
      </c>
      <c r="G34" s="64">
        <f t="shared" si="0"/>
        <v>57.37333350196303</v>
      </c>
      <c r="H34" s="63">
        <f t="shared" si="1"/>
        <v>-94372.2</v>
      </c>
    </row>
    <row r="35" spans="1:8" ht="38.25" customHeight="1">
      <c r="A35" s="62" t="s">
        <v>11</v>
      </c>
      <c r="B35" s="62" t="s">
        <v>21</v>
      </c>
      <c r="C35" s="62" t="s">
        <v>51</v>
      </c>
      <c r="D35" s="63">
        <v>1210660.5</v>
      </c>
      <c r="E35" s="63">
        <v>1606653.2</v>
      </c>
      <c r="F35" s="63">
        <v>814986.1</v>
      </c>
      <c r="G35" s="64">
        <f t="shared" si="0"/>
        <v>50.72570110338685</v>
      </c>
      <c r="H35" s="63">
        <f t="shared" si="1"/>
        <v>-791667.1</v>
      </c>
    </row>
    <row r="36" spans="1:8" ht="20.25" customHeight="1">
      <c r="A36" s="62" t="s">
        <v>11</v>
      </c>
      <c r="B36" s="62" t="s">
        <v>40</v>
      </c>
      <c r="C36" s="62" t="s">
        <v>52</v>
      </c>
      <c r="D36" s="63">
        <v>1200</v>
      </c>
      <c r="E36" s="63">
        <v>1200</v>
      </c>
      <c r="F36" s="63">
        <v>1020.1</v>
      </c>
      <c r="G36" s="64">
        <f t="shared" si="0"/>
        <v>85.00833333333333</v>
      </c>
      <c r="H36" s="63">
        <f t="shared" si="1"/>
        <v>-179.89999999999998</v>
      </c>
    </row>
    <row r="37" spans="1:8" ht="31.5">
      <c r="A37" s="62" t="s">
        <v>11</v>
      </c>
      <c r="B37" s="62" t="s">
        <v>18</v>
      </c>
      <c r="C37" s="62" t="s">
        <v>27</v>
      </c>
      <c r="D37" s="63">
        <v>175111.1</v>
      </c>
      <c r="E37" s="63">
        <v>175837.9</v>
      </c>
      <c r="F37" s="63">
        <v>117463.6</v>
      </c>
      <c r="G37" s="64">
        <f t="shared" si="0"/>
        <v>66.80220817013853</v>
      </c>
      <c r="H37" s="63">
        <f t="shared" si="1"/>
        <v>-58374.29999999999</v>
      </c>
    </row>
    <row r="38" spans="1:8" s="4" customFormat="1" ht="38.25" customHeight="1">
      <c r="A38" s="58" t="s">
        <v>12</v>
      </c>
      <c r="B38" s="58" t="s">
        <v>7</v>
      </c>
      <c r="C38" s="58" t="s">
        <v>28</v>
      </c>
      <c r="D38" s="59">
        <f>D39+D40+D41+D42</f>
        <v>1195365.6</v>
      </c>
      <c r="E38" s="59">
        <f>E39+E40+E41+E42</f>
        <v>1024343</v>
      </c>
      <c r="F38" s="59">
        <f>F39+F40+F41+F42</f>
        <v>561804.7000000001</v>
      </c>
      <c r="G38" s="61">
        <f t="shared" si="0"/>
        <v>54.84536917809758</v>
      </c>
      <c r="H38" s="59">
        <f t="shared" si="1"/>
        <v>-462538.29999999993</v>
      </c>
    </row>
    <row r="39" spans="1:8" s="4" customFormat="1" ht="21.75" customHeight="1">
      <c r="A39" s="62" t="s">
        <v>12</v>
      </c>
      <c r="B39" s="62" t="s">
        <v>6</v>
      </c>
      <c r="C39" s="62" t="s">
        <v>29</v>
      </c>
      <c r="D39" s="63">
        <v>29298.4</v>
      </c>
      <c r="E39" s="63">
        <v>29298.5</v>
      </c>
      <c r="F39" s="63">
        <v>15194.7</v>
      </c>
      <c r="G39" s="64">
        <f t="shared" si="0"/>
        <v>51.861699404406366</v>
      </c>
      <c r="H39" s="63">
        <f t="shared" si="1"/>
        <v>-14103.8</v>
      </c>
    </row>
    <row r="40" spans="1:8" ht="18.75" customHeight="1">
      <c r="A40" s="62" t="s">
        <v>12</v>
      </c>
      <c r="B40" s="62" t="s">
        <v>8</v>
      </c>
      <c r="C40" s="62" t="s">
        <v>30</v>
      </c>
      <c r="D40" s="63">
        <v>363698.6</v>
      </c>
      <c r="E40" s="63">
        <v>153698.6</v>
      </c>
      <c r="F40" s="63">
        <v>52305.7</v>
      </c>
      <c r="G40" s="64">
        <f t="shared" si="0"/>
        <v>34.03134446247395</v>
      </c>
      <c r="H40" s="63">
        <f t="shared" si="1"/>
        <v>-101392.90000000001</v>
      </c>
    </row>
    <row r="41" spans="1:8" ht="19.5" customHeight="1">
      <c r="A41" s="62" t="s">
        <v>12</v>
      </c>
      <c r="B41" s="62" t="s">
        <v>9</v>
      </c>
      <c r="C41" s="62" t="s">
        <v>31</v>
      </c>
      <c r="D41" s="63">
        <v>769503.6</v>
      </c>
      <c r="E41" s="63">
        <v>808480.9</v>
      </c>
      <c r="F41" s="63">
        <v>472489.9</v>
      </c>
      <c r="G41" s="64">
        <f t="shared" si="0"/>
        <v>58.441689840786594</v>
      </c>
      <c r="H41" s="63">
        <f t="shared" si="1"/>
        <v>-335991</v>
      </c>
    </row>
    <row r="42" spans="1:8" ht="47.25">
      <c r="A42" s="62" t="s">
        <v>12</v>
      </c>
      <c r="B42" s="62" t="s">
        <v>12</v>
      </c>
      <c r="C42" s="62" t="s">
        <v>49</v>
      </c>
      <c r="D42" s="63">
        <v>32865</v>
      </c>
      <c r="E42" s="63">
        <v>32865</v>
      </c>
      <c r="F42" s="63">
        <v>21814.4</v>
      </c>
      <c r="G42" s="64">
        <f t="shared" si="0"/>
        <v>66.37577970485319</v>
      </c>
      <c r="H42" s="63">
        <f t="shared" si="1"/>
        <v>-11050.599999999999</v>
      </c>
    </row>
    <row r="43" spans="1:8" ht="30.75" customHeight="1">
      <c r="A43" s="58" t="s">
        <v>32</v>
      </c>
      <c r="B43" s="58" t="s">
        <v>7</v>
      </c>
      <c r="C43" s="58" t="s">
        <v>33</v>
      </c>
      <c r="D43" s="59">
        <f>D44</f>
        <v>2379</v>
      </c>
      <c r="E43" s="59">
        <f>E44</f>
        <v>2379</v>
      </c>
      <c r="F43" s="59">
        <f>F44</f>
        <v>208</v>
      </c>
      <c r="G43" s="61">
        <f t="shared" si="0"/>
        <v>8.743169398907105</v>
      </c>
      <c r="H43" s="59">
        <f t="shared" si="1"/>
        <v>-2171</v>
      </c>
    </row>
    <row r="44" spans="1:8" ht="51" customHeight="1">
      <c r="A44" s="62" t="s">
        <v>32</v>
      </c>
      <c r="B44" s="62" t="s">
        <v>9</v>
      </c>
      <c r="C44" s="62" t="s">
        <v>64</v>
      </c>
      <c r="D44" s="63">
        <v>2379</v>
      </c>
      <c r="E44" s="63">
        <v>2379</v>
      </c>
      <c r="F44" s="63">
        <v>208</v>
      </c>
      <c r="G44" s="64">
        <f t="shared" si="0"/>
        <v>8.743169398907105</v>
      </c>
      <c r="H44" s="63">
        <f t="shared" si="1"/>
        <v>-2171</v>
      </c>
    </row>
    <row r="45" spans="1:9" s="4" customFormat="1" ht="21" customHeight="1">
      <c r="A45" s="58" t="s">
        <v>14</v>
      </c>
      <c r="B45" s="58" t="s">
        <v>7</v>
      </c>
      <c r="C45" s="58" t="s">
        <v>34</v>
      </c>
      <c r="D45" s="59">
        <f>SUM(D46:D51)</f>
        <v>5593073.7</v>
      </c>
      <c r="E45" s="59">
        <f>SUM(E46:E51)</f>
        <v>5701023</v>
      </c>
      <c r="F45" s="59">
        <f>SUM(F46:F51)</f>
        <v>3551497.7</v>
      </c>
      <c r="G45" s="61">
        <f t="shared" si="0"/>
        <v>62.295796736831264</v>
      </c>
      <c r="H45" s="59">
        <f t="shared" si="1"/>
        <v>-2149525.3</v>
      </c>
      <c r="I45" s="33">
        <f>F45/F72*100</f>
        <v>48.348428721334955</v>
      </c>
    </row>
    <row r="46" spans="1:8" s="4" customFormat="1" ht="23.25" customHeight="1">
      <c r="A46" s="62" t="s">
        <v>14</v>
      </c>
      <c r="B46" s="62" t="s">
        <v>6</v>
      </c>
      <c r="C46" s="62" t="s">
        <v>35</v>
      </c>
      <c r="D46" s="63">
        <v>1998830.9</v>
      </c>
      <c r="E46" s="63">
        <v>2072559.7</v>
      </c>
      <c r="F46" s="63">
        <v>1215235.1</v>
      </c>
      <c r="G46" s="64">
        <f t="shared" si="0"/>
        <v>58.63450399040375</v>
      </c>
      <c r="H46" s="63">
        <f t="shared" si="1"/>
        <v>-857324.5999999999</v>
      </c>
    </row>
    <row r="47" spans="1:8" ht="28.5" customHeight="1">
      <c r="A47" s="62" t="s">
        <v>14</v>
      </c>
      <c r="B47" s="62" t="s">
        <v>8</v>
      </c>
      <c r="C47" s="62" t="s">
        <v>36</v>
      </c>
      <c r="D47" s="63">
        <f>2891488.1+83</f>
        <v>2891571.1</v>
      </c>
      <c r="E47" s="63">
        <v>2923403.9</v>
      </c>
      <c r="F47" s="63">
        <v>1851471.8</v>
      </c>
      <c r="G47" s="64">
        <f t="shared" si="0"/>
        <v>63.33274030317877</v>
      </c>
      <c r="H47" s="63">
        <f t="shared" si="1"/>
        <v>-1071932.0999999999</v>
      </c>
    </row>
    <row r="48" spans="1:8" ht="37.5" customHeight="1">
      <c r="A48" s="62" t="s">
        <v>14</v>
      </c>
      <c r="B48" s="62" t="s">
        <v>9</v>
      </c>
      <c r="C48" s="62" t="s">
        <v>78</v>
      </c>
      <c r="D48" s="63">
        <v>454922.4</v>
      </c>
      <c r="E48" s="63">
        <v>456243.2</v>
      </c>
      <c r="F48" s="63">
        <v>317964.7</v>
      </c>
      <c r="G48" s="64">
        <f t="shared" si="0"/>
        <v>69.69193184687465</v>
      </c>
      <c r="H48" s="63">
        <f t="shared" si="1"/>
        <v>-138278.5</v>
      </c>
    </row>
    <row r="49" spans="1:8" ht="47.25">
      <c r="A49" s="62" t="s">
        <v>14</v>
      </c>
      <c r="B49" s="62" t="s">
        <v>12</v>
      </c>
      <c r="C49" s="62" t="s">
        <v>46</v>
      </c>
      <c r="D49" s="63">
        <v>24764.1</v>
      </c>
      <c r="E49" s="63">
        <v>24959</v>
      </c>
      <c r="F49" s="63">
        <v>16023.9</v>
      </c>
      <c r="G49" s="64">
        <f t="shared" si="0"/>
        <v>64.20088945871228</v>
      </c>
      <c r="H49" s="63">
        <f t="shared" si="1"/>
        <v>-8935.1</v>
      </c>
    </row>
    <row r="50" spans="1:11" ht="26.25" customHeight="1">
      <c r="A50" s="62" t="s">
        <v>14</v>
      </c>
      <c r="B50" s="62" t="s">
        <v>14</v>
      </c>
      <c r="C50" s="62" t="s">
        <v>79</v>
      </c>
      <c r="D50" s="63">
        <v>107148.7</v>
      </c>
      <c r="E50" s="63">
        <v>107419.4</v>
      </c>
      <c r="F50" s="63">
        <v>71330.9</v>
      </c>
      <c r="G50" s="64">
        <f t="shared" si="0"/>
        <v>66.40411322349594</v>
      </c>
      <c r="H50" s="63">
        <f t="shared" si="1"/>
        <v>-36088.5</v>
      </c>
      <c r="K50" s="31"/>
    </row>
    <row r="51" spans="1:8" ht="31.5">
      <c r="A51" s="62" t="s">
        <v>14</v>
      </c>
      <c r="B51" s="62" t="s">
        <v>21</v>
      </c>
      <c r="C51" s="62" t="s">
        <v>37</v>
      </c>
      <c r="D51" s="63">
        <v>115836.5</v>
      </c>
      <c r="E51" s="63">
        <v>116437.8</v>
      </c>
      <c r="F51" s="63">
        <v>79471.3</v>
      </c>
      <c r="G51" s="64">
        <f t="shared" si="0"/>
        <v>68.25214835732038</v>
      </c>
      <c r="H51" s="63">
        <f t="shared" si="1"/>
        <v>-36966.5</v>
      </c>
    </row>
    <row r="52" spans="1:9" s="4" customFormat="1" ht="21" customHeight="1">
      <c r="A52" s="58" t="s">
        <v>25</v>
      </c>
      <c r="B52" s="58" t="s">
        <v>7</v>
      </c>
      <c r="C52" s="58" t="s">
        <v>53</v>
      </c>
      <c r="D52" s="59">
        <f>SUM(D53:D54)</f>
        <v>546137.4</v>
      </c>
      <c r="E52" s="59">
        <f>SUM(E53:E54)</f>
        <v>561779.9</v>
      </c>
      <c r="F52" s="60">
        <f>SUM(F53:F54)</f>
        <v>371420.30000000005</v>
      </c>
      <c r="G52" s="61">
        <f t="shared" si="0"/>
        <v>66.11491439974981</v>
      </c>
      <c r="H52" s="59">
        <f t="shared" si="1"/>
        <v>-190359.59999999998</v>
      </c>
      <c r="I52" s="33">
        <f>F52/F72*100</f>
        <v>5.056342258142768</v>
      </c>
    </row>
    <row r="53" spans="1:8" ht="19.5" customHeight="1">
      <c r="A53" s="62" t="s">
        <v>25</v>
      </c>
      <c r="B53" s="62" t="s">
        <v>6</v>
      </c>
      <c r="C53" s="62" t="s">
        <v>38</v>
      </c>
      <c r="D53" s="63">
        <v>429401.9</v>
      </c>
      <c r="E53" s="63">
        <v>429401.8</v>
      </c>
      <c r="F53" s="63">
        <v>298955.7</v>
      </c>
      <c r="G53" s="64">
        <f t="shared" si="0"/>
        <v>69.62143614675114</v>
      </c>
      <c r="H53" s="63">
        <f t="shared" si="1"/>
        <v>-130446.09999999998</v>
      </c>
    </row>
    <row r="54" spans="1:8" ht="31.5">
      <c r="A54" s="62" t="s">
        <v>25</v>
      </c>
      <c r="B54" s="62" t="s">
        <v>11</v>
      </c>
      <c r="C54" s="62" t="s">
        <v>54</v>
      </c>
      <c r="D54" s="63">
        <v>116735.5</v>
      </c>
      <c r="E54" s="63">
        <v>132378.1</v>
      </c>
      <c r="F54" s="63">
        <v>72464.6</v>
      </c>
      <c r="G54" s="64">
        <f t="shared" si="0"/>
        <v>54.74062552642771</v>
      </c>
      <c r="H54" s="63">
        <f t="shared" si="1"/>
        <v>-59913.5</v>
      </c>
    </row>
    <row r="55" spans="1:8" s="4" customFormat="1" ht="21.75" customHeight="1">
      <c r="A55" s="58" t="s">
        <v>21</v>
      </c>
      <c r="B55" s="58" t="s">
        <v>7</v>
      </c>
      <c r="C55" s="58" t="s">
        <v>55</v>
      </c>
      <c r="D55" s="59">
        <f>SUM(D56:D56)</f>
        <v>14565</v>
      </c>
      <c r="E55" s="59">
        <f>SUM(E56:E56)</f>
        <v>14565</v>
      </c>
      <c r="F55" s="59">
        <f>SUM(F56:F56)</f>
        <v>12287.5</v>
      </c>
      <c r="G55" s="61">
        <f t="shared" si="0"/>
        <v>84.36319945073807</v>
      </c>
      <c r="H55" s="59">
        <f t="shared" si="1"/>
        <v>-2277.5</v>
      </c>
    </row>
    <row r="56" spans="1:8" s="4" customFormat="1" ht="31.5">
      <c r="A56" s="62" t="s">
        <v>21</v>
      </c>
      <c r="B56" s="62" t="s">
        <v>6</v>
      </c>
      <c r="C56" s="62" t="s">
        <v>47</v>
      </c>
      <c r="D56" s="63">
        <v>14565</v>
      </c>
      <c r="E56" s="63">
        <v>14565</v>
      </c>
      <c r="F56" s="63">
        <v>12287.5</v>
      </c>
      <c r="G56" s="64">
        <f t="shared" si="0"/>
        <v>84.36319945073807</v>
      </c>
      <c r="H56" s="63">
        <f t="shared" si="1"/>
        <v>-2277.5</v>
      </c>
    </row>
    <row r="57" spans="1:9" s="4" customFormat="1" ht="19.5" customHeight="1">
      <c r="A57" s="58" t="s">
        <v>40</v>
      </c>
      <c r="B57" s="58" t="s">
        <v>7</v>
      </c>
      <c r="C57" s="58" t="s">
        <v>41</v>
      </c>
      <c r="D57" s="59">
        <f>D58+D59+D60+D61+D62</f>
        <v>1762009.2</v>
      </c>
      <c r="E57" s="59">
        <f>E58+E59+E60+E61+E62</f>
        <v>1892290.4</v>
      </c>
      <c r="F57" s="60">
        <f>F58+F59+F60+F61+F62</f>
        <v>1295312.3</v>
      </c>
      <c r="G57" s="61">
        <f t="shared" si="0"/>
        <v>68.45208853778469</v>
      </c>
      <c r="H57" s="59">
        <f t="shared" si="1"/>
        <v>-596978.0999999999</v>
      </c>
      <c r="I57" s="33">
        <f>F57/F72*100</f>
        <v>17.633775859806537</v>
      </c>
    </row>
    <row r="58" spans="1:8" s="4" customFormat="1" ht="16.5">
      <c r="A58" s="62" t="s">
        <v>40</v>
      </c>
      <c r="B58" s="62" t="s">
        <v>6</v>
      </c>
      <c r="C58" s="62" t="s">
        <v>42</v>
      </c>
      <c r="D58" s="63">
        <v>18386</v>
      </c>
      <c r="E58" s="63">
        <v>18386</v>
      </c>
      <c r="F58" s="63">
        <v>13637</v>
      </c>
      <c r="G58" s="64">
        <f t="shared" si="0"/>
        <v>74.1705645599913</v>
      </c>
      <c r="H58" s="63">
        <f t="shared" si="1"/>
        <v>-4749</v>
      </c>
    </row>
    <row r="59" spans="1:8" ht="31.5">
      <c r="A59" s="62" t="s">
        <v>40</v>
      </c>
      <c r="B59" s="62" t="s">
        <v>8</v>
      </c>
      <c r="C59" s="62" t="s">
        <v>43</v>
      </c>
      <c r="D59" s="63">
        <v>102103</v>
      </c>
      <c r="E59" s="63">
        <v>103141</v>
      </c>
      <c r="F59" s="63">
        <v>65330.1</v>
      </c>
      <c r="G59" s="64">
        <f t="shared" si="0"/>
        <v>63.34057261418834</v>
      </c>
      <c r="H59" s="63">
        <f t="shared" si="1"/>
        <v>-37810.9</v>
      </c>
    </row>
    <row r="60" spans="1:8" ht="31.5">
      <c r="A60" s="62" t="s">
        <v>40</v>
      </c>
      <c r="B60" s="62" t="s">
        <v>9</v>
      </c>
      <c r="C60" s="62" t="s">
        <v>44</v>
      </c>
      <c r="D60" s="63">
        <f>919265.5+500</f>
        <v>919765.5</v>
      </c>
      <c r="E60" s="63">
        <v>1044856.4</v>
      </c>
      <c r="F60" s="63">
        <v>693544.5</v>
      </c>
      <c r="G60" s="64">
        <f t="shared" si="0"/>
        <v>66.37701601866056</v>
      </c>
      <c r="H60" s="63">
        <f t="shared" si="1"/>
        <v>-351311.9</v>
      </c>
    </row>
    <row r="61" spans="1:8" ht="17.25" customHeight="1">
      <c r="A61" s="62" t="s">
        <v>40</v>
      </c>
      <c r="B61" s="62" t="s">
        <v>11</v>
      </c>
      <c r="C61" s="62" t="s">
        <v>48</v>
      </c>
      <c r="D61" s="63">
        <v>673401.8</v>
      </c>
      <c r="E61" s="63">
        <v>677554.1</v>
      </c>
      <c r="F61" s="63">
        <v>490208.5</v>
      </c>
      <c r="G61" s="64">
        <f t="shared" si="0"/>
        <v>72.34972085623865</v>
      </c>
      <c r="H61" s="63">
        <f t="shared" si="1"/>
        <v>-187345.59999999998</v>
      </c>
    </row>
    <row r="62" spans="1:8" ht="36.75" customHeight="1">
      <c r="A62" s="62" t="s">
        <v>40</v>
      </c>
      <c r="B62" s="62" t="s">
        <v>32</v>
      </c>
      <c r="C62" s="62" t="s">
        <v>45</v>
      </c>
      <c r="D62" s="63">
        <v>48352.9</v>
      </c>
      <c r="E62" s="63">
        <v>48352.9</v>
      </c>
      <c r="F62" s="63">
        <v>32592.2</v>
      </c>
      <c r="G62" s="64">
        <f t="shared" si="0"/>
        <v>67.40485058807228</v>
      </c>
      <c r="H62" s="63">
        <f t="shared" si="1"/>
        <v>-15760.7</v>
      </c>
    </row>
    <row r="63" spans="1:9" s="4" customFormat="1" ht="18.75" customHeight="1">
      <c r="A63" s="58" t="s">
        <v>17</v>
      </c>
      <c r="B63" s="58" t="s">
        <v>7</v>
      </c>
      <c r="C63" s="58" t="s">
        <v>39</v>
      </c>
      <c r="D63" s="59">
        <f>D64+D67+D65+D66</f>
        <v>273677.2</v>
      </c>
      <c r="E63" s="59">
        <f>E64+E67+E65+E66</f>
        <v>325854.9</v>
      </c>
      <c r="F63" s="59">
        <f>F64+F67+F65+F66</f>
        <v>186465.3</v>
      </c>
      <c r="G63" s="61">
        <f t="shared" si="0"/>
        <v>57.22341447067391</v>
      </c>
      <c r="H63" s="59">
        <f t="shared" si="1"/>
        <v>-139389.60000000003</v>
      </c>
      <c r="I63" s="33">
        <f>F63/F72*100</f>
        <v>2.538451388002402</v>
      </c>
    </row>
    <row r="64" spans="1:8" ht="18" customHeight="1" hidden="1">
      <c r="A64" s="62" t="s">
        <v>17</v>
      </c>
      <c r="B64" s="62" t="s">
        <v>6</v>
      </c>
      <c r="C64" s="62" t="s">
        <v>56</v>
      </c>
      <c r="D64" s="63"/>
      <c r="E64" s="63"/>
      <c r="F64" s="63"/>
      <c r="G64" s="61" t="e">
        <f t="shared" si="0"/>
        <v>#DIV/0!</v>
      </c>
      <c r="H64" s="59">
        <f t="shared" si="1"/>
        <v>0</v>
      </c>
    </row>
    <row r="65" spans="1:8" ht="20.25" customHeight="1">
      <c r="A65" s="62" t="s">
        <v>17</v>
      </c>
      <c r="B65" s="62" t="s">
        <v>8</v>
      </c>
      <c r="C65" s="62" t="s">
        <v>62</v>
      </c>
      <c r="D65" s="63">
        <v>252019.8</v>
      </c>
      <c r="E65" s="63">
        <v>304192.5</v>
      </c>
      <c r="F65" s="63">
        <v>170182.6</v>
      </c>
      <c r="G65" s="64">
        <f t="shared" si="0"/>
        <v>55.94569228366906</v>
      </c>
      <c r="H65" s="63">
        <f t="shared" si="1"/>
        <v>-134009.9</v>
      </c>
    </row>
    <row r="66" spans="1:8" ht="19.5" customHeight="1">
      <c r="A66" s="62" t="s">
        <v>17</v>
      </c>
      <c r="B66" s="62" t="s">
        <v>9</v>
      </c>
      <c r="C66" s="62" t="s">
        <v>63</v>
      </c>
      <c r="D66" s="63">
        <v>5609.4</v>
      </c>
      <c r="E66" s="63">
        <v>5609.4</v>
      </c>
      <c r="F66" s="63">
        <v>5609.4</v>
      </c>
      <c r="G66" s="64">
        <f t="shared" si="0"/>
        <v>100</v>
      </c>
      <c r="H66" s="63">
        <f t="shared" si="1"/>
        <v>0</v>
      </c>
    </row>
    <row r="67" spans="1:8" ht="33.75" customHeight="1">
      <c r="A67" s="62" t="s">
        <v>17</v>
      </c>
      <c r="B67" s="62" t="s">
        <v>12</v>
      </c>
      <c r="C67" s="62" t="s">
        <v>57</v>
      </c>
      <c r="D67" s="63">
        <v>16048</v>
      </c>
      <c r="E67" s="63">
        <v>16053</v>
      </c>
      <c r="F67" s="63">
        <v>10673.3</v>
      </c>
      <c r="G67" s="64">
        <f t="shared" si="0"/>
        <v>66.48788388463215</v>
      </c>
      <c r="H67" s="63">
        <f t="shared" si="1"/>
        <v>-5379.700000000001</v>
      </c>
    </row>
    <row r="68" spans="1:10" s="4" customFormat="1" ht="31.5">
      <c r="A68" s="58" t="s">
        <v>18</v>
      </c>
      <c r="B68" s="58" t="s">
        <v>7</v>
      </c>
      <c r="C68" s="58" t="s">
        <v>58</v>
      </c>
      <c r="D68" s="59">
        <f>D69</f>
        <v>12774</v>
      </c>
      <c r="E68" s="59">
        <f>E69</f>
        <v>12788.9</v>
      </c>
      <c r="F68" s="59">
        <f>F69</f>
        <v>9121.4</v>
      </c>
      <c r="G68" s="61">
        <f t="shared" si="0"/>
        <v>71.3227877299846</v>
      </c>
      <c r="H68" s="59">
        <f t="shared" si="1"/>
        <v>-3667.5</v>
      </c>
      <c r="J68" s="26"/>
    </row>
    <row r="69" spans="1:8" ht="31.5">
      <c r="A69" s="62" t="s">
        <v>18</v>
      </c>
      <c r="B69" s="62" t="s">
        <v>8</v>
      </c>
      <c r="C69" s="62" t="s">
        <v>61</v>
      </c>
      <c r="D69" s="63">
        <v>12774</v>
      </c>
      <c r="E69" s="63">
        <v>12788.9</v>
      </c>
      <c r="F69" s="63">
        <v>9121.4</v>
      </c>
      <c r="G69" s="64">
        <f t="shared" si="0"/>
        <v>71.3227877299846</v>
      </c>
      <c r="H69" s="63">
        <f t="shared" si="1"/>
        <v>-3667.5</v>
      </c>
    </row>
    <row r="70" spans="1:11" s="4" customFormat="1" ht="57" customHeight="1">
      <c r="A70" s="58" t="s">
        <v>59</v>
      </c>
      <c r="B70" s="58" t="s">
        <v>7</v>
      </c>
      <c r="C70" s="67" t="s">
        <v>83</v>
      </c>
      <c r="D70" s="59">
        <f>D71</f>
        <v>39731</v>
      </c>
      <c r="E70" s="59">
        <f>E71</f>
        <v>39731</v>
      </c>
      <c r="F70" s="59">
        <f>F71</f>
        <v>20249.2</v>
      </c>
      <c r="G70" s="61">
        <f t="shared" si="0"/>
        <v>50.965744632654605</v>
      </c>
      <c r="H70" s="59">
        <f t="shared" si="1"/>
        <v>-19481.8</v>
      </c>
      <c r="K70" s="26"/>
    </row>
    <row r="71" spans="1:8" ht="47.25">
      <c r="A71" s="62" t="s">
        <v>50</v>
      </c>
      <c r="B71" s="62" t="s">
        <v>6</v>
      </c>
      <c r="C71" s="68" t="s">
        <v>84</v>
      </c>
      <c r="D71" s="63">
        <v>39731</v>
      </c>
      <c r="E71" s="63">
        <v>39731</v>
      </c>
      <c r="F71" s="63">
        <v>20249.2</v>
      </c>
      <c r="G71" s="64">
        <f t="shared" si="0"/>
        <v>50.965744632654605</v>
      </c>
      <c r="H71" s="63">
        <f t="shared" si="1"/>
        <v>-19481.8</v>
      </c>
    </row>
    <row r="72" spans="1:8" ht="18.75" customHeight="1">
      <c r="A72" s="83" t="s">
        <v>77</v>
      </c>
      <c r="B72" s="84"/>
      <c r="C72" s="85"/>
      <c r="D72" s="59">
        <f>D15+D25+D30+D38+D45+D52+D55+D57+D63+D68+D70+D43</f>
        <v>11462810.4</v>
      </c>
      <c r="E72" s="59">
        <f>E15+E25+E30+E38+E45+E52+E55+E57+E63+E68+E70+E43</f>
        <v>11994775.8</v>
      </c>
      <c r="F72" s="60">
        <f>F15+F25+F30+F38+F45+F52+F55+F57+F63+F68+F70+F43</f>
        <v>7345632.1</v>
      </c>
      <c r="G72" s="61">
        <f t="shared" si="0"/>
        <v>61.24026178129982</v>
      </c>
      <c r="H72" s="59">
        <f t="shared" si="1"/>
        <v>-4649143.700000001</v>
      </c>
    </row>
    <row r="73" spans="1:8" ht="0.75" customHeight="1">
      <c r="A73" s="21"/>
      <c r="B73" s="21"/>
      <c r="C73" s="21"/>
      <c r="D73" s="22"/>
      <c r="E73" s="22"/>
      <c r="F73" s="22"/>
      <c r="G73" s="23"/>
      <c r="H73" s="22"/>
    </row>
    <row r="74" spans="1:8" ht="10.5" customHeight="1" hidden="1">
      <c r="A74" s="21"/>
      <c r="B74" s="21"/>
      <c r="C74" s="21"/>
      <c r="D74" s="22"/>
      <c r="E74" s="22"/>
      <c r="F74" s="22"/>
      <c r="G74" s="23"/>
      <c r="H74" s="22"/>
    </row>
    <row r="75" spans="1:8" ht="20.25" customHeight="1">
      <c r="A75" s="21"/>
      <c r="B75" s="21"/>
      <c r="C75" s="21"/>
      <c r="D75" s="22"/>
      <c r="E75" s="22"/>
      <c r="F75" s="22"/>
      <c r="G75" s="23"/>
      <c r="H75" s="22"/>
    </row>
    <row r="76" ht="16.5" customHeight="1" hidden="1"/>
    <row r="77" spans="1:210" s="17" customFormat="1" ht="16.5">
      <c r="A77" s="3"/>
      <c r="B77" s="3"/>
      <c r="C77" s="3"/>
      <c r="D77" s="3"/>
      <c r="E77" s="3"/>
      <c r="F77" s="3"/>
      <c r="G77" s="3"/>
      <c r="H77" s="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</row>
    <row r="78" spans="1:210" s="17" customFormat="1" ht="16.5">
      <c r="A78" s="24"/>
      <c r="B78" s="3"/>
      <c r="C78" s="3"/>
      <c r="D78" s="3"/>
      <c r="E78" s="3"/>
      <c r="F78" s="82"/>
      <c r="G78" s="82"/>
      <c r="H78" s="82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</row>
    <row r="79" spans="1:210" s="17" customFormat="1" ht="16.5">
      <c r="A79" s="15"/>
      <c r="B79" s="15"/>
      <c r="C79" s="15"/>
      <c r="D79" s="15"/>
      <c r="E79" s="15"/>
      <c r="F79" s="82"/>
      <c r="G79" s="82"/>
      <c r="H79" s="2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</row>
    <row r="80" ht="16.5">
      <c r="C80" s="9"/>
    </row>
    <row r="85" spans="6:7" ht="16.5">
      <c r="F85" s="31"/>
      <c r="G85" s="32"/>
    </row>
  </sheetData>
  <sheetProtection/>
  <mergeCells count="19">
    <mergeCell ref="D1:H1"/>
    <mergeCell ref="F78:H78"/>
    <mergeCell ref="G12:G13"/>
    <mergeCell ref="H12:H13"/>
    <mergeCell ref="D3:H3"/>
    <mergeCell ref="D4:H4"/>
    <mergeCell ref="D5:H5"/>
    <mergeCell ref="D6:H6"/>
    <mergeCell ref="E12:E13"/>
    <mergeCell ref="F79:G79"/>
    <mergeCell ref="A72:C72"/>
    <mergeCell ref="A12:A13"/>
    <mergeCell ref="F7:H7"/>
    <mergeCell ref="A10:H10"/>
    <mergeCell ref="B12:B13"/>
    <mergeCell ref="C12:C13"/>
    <mergeCell ref="D12:D13"/>
    <mergeCell ref="A9:H9"/>
    <mergeCell ref="F12:F13"/>
  </mergeCells>
  <printOptions/>
  <pageMargins left="0.7874015748031497" right="0.5118110236220472" top="1.1811023622047245" bottom="0.3937007874015748" header="0.31496062992125984" footer="0.31496062992125984"/>
  <pageSetup firstPageNumber="17" useFirstPageNumber="1" horizontalDpi="600" verticalDpi="600" orientation="landscape" paperSize="9" r:id="rId1"/>
  <headerFooter>
    <oddHeader>&amp;C&amp;"Times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A79"/>
  <sheetViews>
    <sheetView zoomScalePageLayoutView="0" workbookViewId="0" topLeftCell="F2">
      <selection activeCell="B2" sqref="A2:E70"/>
    </sheetView>
  </sheetViews>
  <sheetFormatPr defaultColWidth="9.00390625" defaultRowHeight="12.75"/>
  <cols>
    <col min="1" max="1" width="31.375" style="3" hidden="1" customWidth="1"/>
    <col min="2" max="2" width="64.875" style="3" hidden="1" customWidth="1"/>
    <col min="3" max="4" width="16.125" style="3" hidden="1" customWidth="1"/>
    <col min="5" max="5" width="9.125" style="3" hidden="1" customWidth="1"/>
    <col min="6" max="16384" width="9.125" style="3" customWidth="1"/>
  </cols>
  <sheetData>
    <row r="1" spans="1:4" ht="16.5" hidden="1">
      <c r="A1" s="91"/>
      <c r="B1" s="91"/>
      <c r="C1" s="91"/>
      <c r="D1" s="91"/>
    </row>
    <row r="2" spans="1:4" ht="16.5">
      <c r="A2" s="2"/>
      <c r="B2" s="76"/>
      <c r="C2" s="76"/>
      <c r="D2" s="76"/>
    </row>
    <row r="3" spans="1:4" ht="16.5">
      <c r="A3" s="2"/>
      <c r="B3" s="2"/>
      <c r="C3" s="8"/>
      <c r="D3" s="8"/>
    </row>
    <row r="4" spans="2:5" ht="16.5">
      <c r="B4" s="91"/>
      <c r="C4" s="91"/>
      <c r="D4" s="91"/>
      <c r="E4" s="8"/>
    </row>
    <row r="5" spans="2:7" ht="16.5">
      <c r="B5" s="91"/>
      <c r="C5" s="91"/>
      <c r="D5" s="91"/>
      <c r="E5" s="8"/>
      <c r="F5" s="8"/>
      <c r="G5" s="8"/>
    </row>
    <row r="6" spans="2:7" ht="16.5">
      <c r="B6" s="91"/>
      <c r="C6" s="91"/>
      <c r="D6" s="91"/>
      <c r="E6" s="8"/>
      <c r="F6" s="8"/>
      <c r="G6" s="8"/>
    </row>
    <row r="7" spans="2:6" ht="16.5" customHeight="1">
      <c r="B7" s="91"/>
      <c r="C7" s="91"/>
      <c r="D7" s="91"/>
      <c r="E7" s="8"/>
      <c r="F7" s="8"/>
    </row>
    <row r="8" ht="12" customHeight="1"/>
    <row r="9" spans="2:4" ht="16.5">
      <c r="B9" s="13"/>
      <c r="C9" s="13"/>
      <c r="D9" s="13"/>
    </row>
    <row r="10" spans="1:4" ht="16.5">
      <c r="A10" s="90"/>
      <c r="B10" s="90"/>
      <c r="C10" s="90"/>
      <c r="D10" s="90"/>
    </row>
    <row r="11" spans="1:4" ht="16.5">
      <c r="A11" s="12"/>
      <c r="B11" s="12"/>
      <c r="C11" s="12"/>
      <c r="D11" s="2"/>
    </row>
    <row r="12" spans="1:4" ht="16.5" customHeight="1">
      <c r="A12" s="86"/>
      <c r="B12" s="92"/>
      <c r="C12" s="86"/>
      <c r="D12" s="86"/>
    </row>
    <row r="13" spans="1:4" ht="26.25" customHeight="1">
      <c r="A13" s="87"/>
      <c r="B13" s="93"/>
      <c r="C13" s="87"/>
      <c r="D13" s="87"/>
    </row>
    <row r="14" spans="1:4" ht="16.5">
      <c r="A14" s="58"/>
      <c r="B14" s="69"/>
      <c r="C14" s="58"/>
      <c r="D14" s="58"/>
    </row>
    <row r="15" spans="1:4" ht="39.75" customHeight="1">
      <c r="A15" s="62"/>
      <c r="B15" s="58"/>
      <c r="C15" s="59"/>
      <c r="D15" s="59"/>
    </row>
    <row r="16" spans="1:4" ht="36" customHeight="1">
      <c r="A16" s="62"/>
      <c r="B16" s="62"/>
      <c r="C16" s="63"/>
      <c r="D16" s="63"/>
    </row>
    <row r="17" spans="1:4" ht="44.25" customHeight="1">
      <c r="A17" s="62"/>
      <c r="B17" s="62"/>
      <c r="C17" s="63"/>
      <c r="D17" s="63"/>
    </row>
    <row r="18" spans="1:4" ht="52.5" customHeight="1">
      <c r="A18" s="58"/>
      <c r="B18" s="58"/>
      <c r="C18" s="59"/>
      <c r="D18" s="59"/>
    </row>
    <row r="19" spans="1:4" ht="52.5" customHeight="1">
      <c r="A19" s="62"/>
      <c r="B19" s="62"/>
      <c r="C19" s="63"/>
      <c r="D19" s="63"/>
    </row>
    <row r="20" spans="1:4" ht="56.25" customHeight="1">
      <c r="A20" s="70"/>
      <c r="B20" s="71"/>
      <c r="C20" s="63"/>
      <c r="D20" s="63"/>
    </row>
    <row r="21" spans="1:4" ht="56.25" customHeight="1">
      <c r="A21" s="62"/>
      <c r="B21" s="62"/>
      <c r="C21" s="63"/>
      <c r="D21" s="63"/>
    </row>
    <row r="22" spans="1:4" ht="72" customHeight="1">
      <c r="A22" s="70"/>
      <c r="B22" s="71"/>
      <c r="C22" s="63"/>
      <c r="D22" s="63"/>
    </row>
    <row r="23" spans="1:4" ht="40.5" customHeight="1">
      <c r="A23" s="58"/>
      <c r="B23" s="58"/>
      <c r="C23" s="59"/>
      <c r="D23" s="59"/>
    </row>
    <row r="24" spans="1:4" ht="16.5">
      <c r="A24" s="62"/>
      <c r="B24" s="62"/>
      <c r="C24" s="63"/>
      <c r="D24" s="63"/>
    </row>
    <row r="25" spans="1:4" ht="42.75" customHeight="1">
      <c r="A25" s="62"/>
      <c r="B25" s="62"/>
      <c r="C25" s="63"/>
      <c r="D25" s="63"/>
    </row>
    <row r="26" spans="1:4" ht="16.5">
      <c r="A26" s="62"/>
      <c r="B26" s="72"/>
      <c r="C26" s="63"/>
      <c r="D26" s="63"/>
    </row>
    <row r="27" spans="1:4" ht="39.75" customHeight="1">
      <c r="A27" s="58"/>
      <c r="B27" s="58"/>
      <c r="C27" s="73"/>
      <c r="D27" s="73"/>
    </row>
    <row r="28" spans="1:4" ht="111" customHeight="1">
      <c r="A28" s="62"/>
      <c r="B28" s="62"/>
      <c r="C28" s="65"/>
      <c r="D28" s="65"/>
    </row>
    <row r="29" spans="1:4" ht="57.75" customHeight="1">
      <c r="A29" s="62"/>
      <c r="B29" s="62"/>
      <c r="C29" s="63"/>
      <c r="D29" s="65"/>
    </row>
    <row r="30" spans="1:4" ht="105.75" customHeight="1">
      <c r="A30" s="62"/>
      <c r="B30" s="74"/>
      <c r="C30" s="63"/>
      <c r="D30" s="59"/>
    </row>
    <row r="31" spans="1:4" ht="58.5" customHeight="1">
      <c r="A31" s="62"/>
      <c r="B31" s="74"/>
      <c r="C31" s="63"/>
      <c r="D31" s="59"/>
    </row>
    <row r="32" spans="1:4" ht="21" customHeight="1">
      <c r="A32" s="58"/>
      <c r="B32" s="58"/>
      <c r="C32" s="59"/>
      <c r="D32" s="59"/>
    </row>
    <row r="33" spans="1:4" ht="16.5">
      <c r="A33" s="21"/>
      <c r="B33" s="21"/>
      <c r="C33" s="22"/>
      <c r="D33" s="22"/>
    </row>
    <row r="34" spans="1:4" ht="10.5" customHeight="1">
      <c r="A34" s="21"/>
      <c r="B34" s="21"/>
      <c r="C34" s="22"/>
      <c r="D34" s="22"/>
    </row>
    <row r="35" spans="1:4" ht="13.5" customHeight="1">
      <c r="A35" s="12"/>
      <c r="B35" s="12"/>
      <c r="C35" s="12"/>
      <c r="D35" s="12"/>
    </row>
    <row r="36" spans="1:209" s="17" customFormat="1" ht="16.5">
      <c r="A36" s="3"/>
      <c r="B36" s="3"/>
      <c r="C36" s="3"/>
      <c r="D36" s="3"/>
      <c r="E36" s="3"/>
      <c r="F36" s="3"/>
      <c r="G36" s="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s="17" customFormat="1" ht="16.5">
      <c r="A37" s="24"/>
      <c r="B37" s="3"/>
      <c r="C37" s="91"/>
      <c r="D37" s="91"/>
      <c r="E37" s="91"/>
      <c r="F37" s="8"/>
      <c r="G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7" ht="16.5">
      <c r="A38" s="15"/>
      <c r="B38" s="15"/>
      <c r="C38" s="82"/>
      <c r="D38" s="82"/>
      <c r="G38" s="27"/>
    </row>
    <row r="39" spans="1:4" ht="16.5">
      <c r="A39" s="12"/>
      <c r="B39" s="12"/>
      <c r="C39" s="12"/>
      <c r="D39" s="12"/>
    </row>
    <row r="40" spans="1:4" ht="16.5">
      <c r="A40" s="12"/>
      <c r="B40" s="12"/>
      <c r="C40" s="12"/>
      <c r="D40" s="12"/>
    </row>
    <row r="41" spans="1:4" ht="16.5">
      <c r="A41" s="12"/>
      <c r="B41" s="12"/>
      <c r="C41" s="12"/>
      <c r="D41" s="12"/>
    </row>
    <row r="42" spans="1:4" ht="16.5">
      <c r="A42" s="12"/>
      <c r="B42" s="12"/>
      <c r="C42" s="12"/>
      <c r="D42" s="12"/>
    </row>
    <row r="43" spans="1:4" ht="16.5">
      <c r="A43" s="12"/>
      <c r="B43" s="12"/>
      <c r="C43" s="12"/>
      <c r="D43" s="12"/>
    </row>
    <row r="44" spans="1:4" ht="16.5">
      <c r="A44" s="12"/>
      <c r="B44" s="12"/>
      <c r="C44" s="12"/>
      <c r="D44" s="12"/>
    </row>
    <row r="45" spans="1:4" ht="16.5">
      <c r="A45" s="12"/>
      <c r="B45" s="12"/>
      <c r="C45" s="12"/>
      <c r="D45" s="12"/>
    </row>
    <row r="46" spans="1:4" ht="16.5">
      <c r="A46" s="12"/>
      <c r="B46" s="12"/>
      <c r="C46" s="12"/>
      <c r="D46" s="12"/>
    </row>
    <row r="47" spans="1:4" ht="16.5">
      <c r="A47" s="12"/>
      <c r="B47" s="12"/>
      <c r="C47" s="12"/>
      <c r="D47" s="12"/>
    </row>
    <row r="48" spans="1:4" ht="16.5">
      <c r="A48" s="12"/>
      <c r="B48" s="12"/>
      <c r="C48" s="12"/>
      <c r="D48" s="12"/>
    </row>
    <row r="49" spans="1:4" ht="16.5">
      <c r="A49" s="12"/>
      <c r="B49" s="12"/>
      <c r="C49" s="12"/>
      <c r="D49" s="12"/>
    </row>
    <row r="50" spans="1:4" ht="16.5">
      <c r="A50" s="12"/>
      <c r="B50" s="12"/>
      <c r="C50" s="12"/>
      <c r="D50" s="12"/>
    </row>
    <row r="51" spans="1:4" ht="16.5">
      <c r="A51" s="12"/>
      <c r="B51" s="12"/>
      <c r="C51" s="12"/>
      <c r="D51" s="12"/>
    </row>
    <row r="52" spans="1:4" ht="16.5">
      <c r="A52" s="12"/>
      <c r="B52" s="12"/>
      <c r="C52" s="12"/>
      <c r="D52" s="12"/>
    </row>
    <row r="53" spans="1:4" ht="16.5">
      <c r="A53" s="12"/>
      <c r="B53" s="12"/>
      <c r="C53" s="12"/>
      <c r="D53" s="12"/>
    </row>
    <row r="54" spans="1:4" ht="16.5">
      <c r="A54" s="12"/>
      <c r="B54" s="12"/>
      <c r="C54" s="12"/>
      <c r="D54" s="12"/>
    </row>
    <row r="55" spans="1:4" ht="16.5">
      <c r="A55" s="12"/>
      <c r="B55" s="12"/>
      <c r="C55" s="12"/>
      <c r="D55" s="12"/>
    </row>
    <row r="56" spans="1:4" ht="16.5">
      <c r="A56" s="12"/>
      <c r="B56" s="12"/>
      <c r="C56" s="12"/>
      <c r="D56" s="12"/>
    </row>
    <row r="57" spans="1:4" ht="16.5">
      <c r="A57" s="12"/>
      <c r="B57" s="12"/>
      <c r="C57" s="12"/>
      <c r="D57" s="12"/>
    </row>
    <row r="58" spans="1:4" ht="16.5">
      <c r="A58" s="12"/>
      <c r="B58" s="12"/>
      <c r="C58" s="12"/>
      <c r="D58" s="12"/>
    </row>
    <row r="59" spans="1:4" ht="16.5">
      <c r="A59" s="12"/>
      <c r="B59" s="12"/>
      <c r="C59" s="12"/>
      <c r="D59" s="12"/>
    </row>
    <row r="60" spans="1:4" ht="16.5">
      <c r="A60" s="12"/>
      <c r="B60" s="12"/>
      <c r="C60" s="12"/>
      <c r="D60" s="12"/>
    </row>
    <row r="61" spans="1:4" ht="16.5">
      <c r="A61" s="12"/>
      <c r="B61" s="12"/>
      <c r="C61" s="12"/>
      <c r="D61" s="12"/>
    </row>
    <row r="62" spans="1:4" ht="16.5">
      <c r="A62" s="12"/>
      <c r="B62" s="12"/>
      <c r="C62" s="12"/>
      <c r="D62" s="12"/>
    </row>
    <row r="63" spans="1:4" ht="16.5">
      <c r="A63" s="12"/>
      <c r="B63" s="12"/>
      <c r="C63" s="12"/>
      <c r="D63" s="12"/>
    </row>
    <row r="64" spans="1:4" ht="16.5">
      <c r="A64" s="12"/>
      <c r="B64" s="12"/>
      <c r="C64" s="12"/>
      <c r="D64" s="12"/>
    </row>
    <row r="65" spans="1:4" ht="16.5">
      <c r="A65" s="12"/>
      <c r="B65" s="12"/>
      <c r="C65" s="12"/>
      <c r="D65" s="12"/>
    </row>
    <row r="66" spans="1:4" ht="16.5">
      <c r="A66" s="12"/>
      <c r="B66" s="12"/>
      <c r="C66" s="12"/>
      <c r="D66" s="12"/>
    </row>
    <row r="67" spans="1:4" ht="16.5">
      <c r="A67" s="12"/>
      <c r="B67" s="12"/>
      <c r="C67" s="12"/>
      <c r="D67" s="12"/>
    </row>
    <row r="68" spans="1:4" ht="16.5">
      <c r="A68" s="12"/>
      <c r="B68" s="12"/>
      <c r="C68" s="12"/>
      <c r="D68" s="12"/>
    </row>
    <row r="69" spans="1:4" ht="16.5">
      <c r="A69" s="12"/>
      <c r="B69" s="12"/>
      <c r="C69" s="12"/>
      <c r="D69" s="12"/>
    </row>
    <row r="70" spans="1:4" ht="16.5">
      <c r="A70" s="12"/>
      <c r="B70" s="12"/>
      <c r="C70" s="12"/>
      <c r="D70" s="12"/>
    </row>
    <row r="71" spans="1:4" ht="16.5">
      <c r="A71" s="12"/>
      <c r="B71" s="12"/>
      <c r="C71" s="12"/>
      <c r="D71" s="12"/>
    </row>
    <row r="72" spans="1:4" ht="16.5">
      <c r="A72" s="12"/>
      <c r="B72" s="12"/>
      <c r="C72" s="12"/>
      <c r="D72" s="12"/>
    </row>
    <row r="73" spans="1:4" ht="16.5">
      <c r="A73" s="12"/>
      <c r="B73" s="12"/>
      <c r="C73" s="12"/>
      <c r="D73" s="12"/>
    </row>
    <row r="74" spans="1:4" ht="16.5">
      <c r="A74" s="12"/>
      <c r="B74" s="12"/>
      <c r="C74" s="12"/>
      <c r="D74" s="12"/>
    </row>
    <row r="76" spans="1:3" ht="16.5">
      <c r="A76" s="6"/>
      <c r="B76" s="5"/>
      <c r="C76" s="7"/>
    </row>
    <row r="77" spans="1:5" ht="16.5">
      <c r="A77" s="1"/>
      <c r="B77" s="1"/>
      <c r="C77" s="1"/>
      <c r="D77" s="1"/>
      <c r="E77" s="1"/>
    </row>
    <row r="78" spans="1:5" ht="16.5">
      <c r="A78" s="1"/>
      <c r="B78" s="1"/>
      <c r="C78" s="1"/>
      <c r="D78" s="1"/>
      <c r="E78" s="1"/>
    </row>
    <row r="79" spans="1:4" ht="16.5">
      <c r="A79" s="1"/>
      <c r="B79" s="1"/>
      <c r="C79" s="1"/>
      <c r="D79" s="1"/>
    </row>
  </sheetData>
  <sheetProtection/>
  <mergeCells count="13">
    <mergeCell ref="C37:E37"/>
    <mergeCell ref="A10:D10"/>
    <mergeCell ref="B12:B13"/>
    <mergeCell ref="C12:C13"/>
    <mergeCell ref="D12:D13"/>
    <mergeCell ref="A12:A13"/>
    <mergeCell ref="C38:D38"/>
    <mergeCell ref="A1:D1"/>
    <mergeCell ref="B4:D4"/>
    <mergeCell ref="B5:D5"/>
    <mergeCell ref="B6:D6"/>
    <mergeCell ref="B7:D7"/>
    <mergeCell ref="B2:D2"/>
  </mergeCells>
  <printOptions/>
  <pageMargins left="0.7874015748031497" right="0.5905511811023623" top="1.1811023622047245" bottom="0.5905511811023623" header="0.5118110236220472" footer="0.5118110236220472"/>
  <pageSetup firstPageNumber="22" useFirstPageNumber="1" horizontalDpi="600" verticalDpi="600" orientation="landscape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Горохова Елена</cp:lastModifiedBy>
  <cp:lastPrinted>2021-10-14T12:01:01Z</cp:lastPrinted>
  <dcterms:created xsi:type="dcterms:W3CDTF">2008-10-23T04:36:41Z</dcterms:created>
  <dcterms:modified xsi:type="dcterms:W3CDTF">2022-04-08T07:01:16Z</dcterms:modified>
  <cp:category/>
  <cp:version/>
  <cp:contentType/>
  <cp:contentStatus/>
</cp:coreProperties>
</file>