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3 заседание (19.04.2024)\233 О внес. изм. в бюджет\"/>
    </mc:Choice>
  </mc:AlternateContent>
  <bookViews>
    <workbookView xWindow="0" yWindow="0" windowWidth="21600" windowHeight="9645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'2024-2026гг'!$A$1:$E$28</definedName>
  </definedNames>
  <calcPr calcId="162913"/>
</workbook>
</file>

<file path=xl/calcChain.xml><?xml version="1.0" encoding="utf-8"?>
<calcChain xmlns="http://schemas.openxmlformats.org/spreadsheetml/2006/main">
  <c r="C26" i="1" l="1"/>
  <c r="D24" i="1"/>
  <c r="D17" i="1"/>
  <c r="C24" i="1"/>
  <c r="C17" i="1"/>
  <c r="C27" i="1" l="1"/>
  <c r="E25" i="1"/>
  <c r="E27" i="1"/>
  <c r="D27" i="1"/>
  <c r="E26" i="1"/>
  <c r="D26" i="1"/>
  <c r="D25" i="1"/>
  <c r="C25" i="1"/>
  <c r="D18" i="1" l="1"/>
  <c r="E28" i="1" l="1"/>
  <c r="D28" i="1"/>
  <c r="E18" i="1"/>
  <c r="E19" i="1" l="1"/>
  <c r="E20" i="1" s="1"/>
  <c r="D19" i="1"/>
  <c r="D20" i="1" s="1"/>
  <c r="C18" i="1" l="1"/>
  <c r="C28" i="1" l="1"/>
  <c r="C19" i="1" l="1"/>
  <c r="C20" i="1" s="1"/>
</calcChain>
</file>

<file path=xl/sharedStrings.xml><?xml version="1.0" encoding="utf-8"?>
<sst xmlns="http://schemas.openxmlformats.org/spreadsheetml/2006/main" count="30" uniqueCount="30">
  <si>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</si>
  <si>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</si>
  <si>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</si>
  <si>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</si>
  <si>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</si>
  <si>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</si>
  <si>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</si>
  <si>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</si>
  <si>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</si>
  <si>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</si>
  <si>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</si>
  <si>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</si>
  <si>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</si>
  <si>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</si>
  <si>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</si>
  <si>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</si>
  <si>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</si>
  <si>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</si>
  <si>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</si>
  <si>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</si>
  <si>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</si>
  <si>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</si>
  <si>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</si>
  <si>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</si>
  <si>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Старооскольского городского округа на 2024 год </t>
  </si>
  <si>
    <t>и плановый период 2025 и 2026 годов</t>
  </si>
  <si>
    <t>Сумма                  на            2025 год</t>
  </si>
  <si>
    <t>Сумма                  на              2026 год</t>
  </si>
  <si>
    <t xml:space="preserve">                                                                              Приложение 9</t>
  </si>
  <si>
    <t xml:space="preserve">                                                                  от 19 апреля 2024 г. № 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</si>
</sst>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8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zoomScaleSheetLayoutView="90" workbookViewId="0">
      <selection activeCell="B4" sqref="B4:E4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5" width="13.1406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26" t="s">
        <v>28</v>
      </c>
      <c r="B1" s="26"/>
      <c r="C1" s="26"/>
      <c r="D1" s="26"/>
      <c r="E1" s="26"/>
    </row>
    <row r="2" spans="1:5" s="1" customFormat="1" ht="16.5" x14ac:dyDescent="0.25">
      <c r="A2" s="26" t="s">
        <v>22</v>
      </c>
      <c r="B2" s="26"/>
      <c r="C2" s="26"/>
      <c r="D2" s="26"/>
      <c r="E2" s="26"/>
    </row>
    <row r="3" spans="1:5" s="1" customFormat="1" ht="16.5" x14ac:dyDescent="0.25">
      <c r="A3" s="26" t="s">
        <v>23</v>
      </c>
      <c r="B3" s="26"/>
      <c r="C3" s="26"/>
      <c r="D3" s="26"/>
      <c r="E3" s="26"/>
    </row>
    <row r="4" spans="1:5" s="1" customFormat="1" ht="16.5" x14ac:dyDescent="0.25">
      <c r="B4" s="27" t="s">
        <v>29</v>
      </c>
      <c r="C4" s="27"/>
      <c r="D4" s="27"/>
      <c r="E4" s="27"/>
    </row>
    <row r="5" spans="1:5" ht="17.25" customHeight="1" x14ac:dyDescent="0.25"/>
    <row r="6" spans="1:5" ht="16.5" x14ac:dyDescent="0.25">
      <c r="A6" s="25" t="s">
        <v>19</v>
      </c>
      <c r="B6" s="25"/>
      <c r="C6" s="25"/>
      <c r="D6" s="25"/>
      <c r="E6" s="25"/>
    </row>
    <row r="7" spans="1:5" ht="16.5" customHeight="1" x14ac:dyDescent="0.25">
      <c r="A7" s="25" t="s">
        <v>0</v>
      </c>
      <c r="B7" s="25"/>
      <c r="C7" s="25"/>
      <c r="D7" s="25"/>
      <c r="E7" s="25"/>
    </row>
    <row r="8" spans="1:5" ht="16.5" x14ac:dyDescent="0.25">
      <c r="A8" s="25" t="s">
        <v>24</v>
      </c>
      <c r="B8" s="25"/>
      <c r="C8" s="25"/>
      <c r="D8" s="25"/>
      <c r="E8" s="25"/>
    </row>
    <row r="9" spans="1:5" ht="16.5" x14ac:dyDescent="0.25">
      <c r="A9" s="25" t="s">
        <v>25</v>
      </c>
      <c r="B9" s="25"/>
      <c r="C9" s="25"/>
      <c r="D9" s="25"/>
      <c r="E9" s="25"/>
    </row>
    <row r="10" spans="1:5" ht="16.5" x14ac:dyDescent="0.25">
      <c r="A10" s="1"/>
      <c r="B10" s="1"/>
      <c r="C10" s="3"/>
      <c r="D10" s="3"/>
      <c r="E10" s="3" t="s">
        <v>17</v>
      </c>
    </row>
    <row r="11" spans="1:5" ht="69" customHeight="1" x14ac:dyDescent="0.25">
      <c r="A11" s="4" t="s">
        <v>1</v>
      </c>
      <c r="B11" s="4" t="s">
        <v>2</v>
      </c>
      <c r="C11" s="4" t="s">
        <v>20</v>
      </c>
      <c r="D11" s="4" t="s">
        <v>26</v>
      </c>
      <c r="E11" s="4" t="s">
        <v>27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6"/>
      <c r="D13" s="6"/>
      <c r="E13" s="6"/>
    </row>
    <row r="14" spans="1:5" ht="176.25" customHeight="1" x14ac:dyDescent="0.25">
      <c r="A14" s="6">
        <v>1</v>
      </c>
      <c r="B14" s="6" t="s">
        <v>4</v>
      </c>
      <c r="C14" s="7">
        <v>57559</v>
      </c>
      <c r="D14" s="15">
        <v>57013</v>
      </c>
      <c r="E14" s="15">
        <v>58414</v>
      </c>
    </row>
    <row r="15" spans="1:5" ht="9.75" hidden="1" customHeight="1" x14ac:dyDescent="0.25">
      <c r="A15" s="6"/>
      <c r="B15" s="8" t="s">
        <v>5</v>
      </c>
      <c r="C15" s="7"/>
      <c r="D15" s="7"/>
      <c r="E15" s="7"/>
    </row>
    <row r="16" spans="1:5" ht="128.25" customHeight="1" x14ac:dyDescent="0.25">
      <c r="A16" s="6">
        <v>2</v>
      </c>
      <c r="B16" s="8" t="s">
        <v>16</v>
      </c>
      <c r="C16" s="7">
        <v>60</v>
      </c>
      <c r="D16" s="16">
        <v>60</v>
      </c>
      <c r="E16" s="16">
        <v>60</v>
      </c>
    </row>
    <row r="17" spans="1:5" ht="174" customHeight="1" x14ac:dyDescent="0.25">
      <c r="A17" s="9">
        <v>3</v>
      </c>
      <c r="B17" s="8" t="s">
        <v>18</v>
      </c>
      <c r="C17" s="17">
        <f>255876+142263.4+248931+62030.5+60000+15903.8</f>
        <v>785004.70000000007</v>
      </c>
      <c r="D17" s="18">
        <f>20550.1+75865.9</f>
        <v>96416</v>
      </c>
      <c r="E17" s="18"/>
    </row>
    <row r="18" spans="1:5" ht="38.25" customHeight="1" x14ac:dyDescent="0.25">
      <c r="A18" s="4"/>
      <c r="B18" s="5" t="s">
        <v>6</v>
      </c>
      <c r="C18" s="10">
        <f>SUM(C14:C17)</f>
        <v>842623.70000000007</v>
      </c>
      <c r="D18" s="10">
        <f t="shared" ref="D18:E18" si="0">SUM(D14:D17)</f>
        <v>153489</v>
      </c>
      <c r="E18" s="10">
        <f t="shared" si="0"/>
        <v>58474</v>
      </c>
    </row>
    <row r="19" spans="1:5" ht="54" customHeight="1" x14ac:dyDescent="0.25">
      <c r="A19" s="6">
        <v>4</v>
      </c>
      <c r="B19" s="8" t="s">
        <v>7</v>
      </c>
      <c r="C19" s="11">
        <f>C28-C18</f>
        <v>350868.79999999993</v>
      </c>
      <c r="D19" s="11">
        <f>D28-D18</f>
        <v>295052.30000000005</v>
      </c>
      <c r="E19" s="11">
        <f>E28-E18</f>
        <v>320215.06000000006</v>
      </c>
    </row>
    <row r="20" spans="1:5" ht="21.75" customHeight="1" x14ac:dyDescent="0.25">
      <c r="A20" s="4"/>
      <c r="B20" s="5" t="s">
        <v>8</v>
      </c>
      <c r="C20" s="12">
        <f>C18+C19</f>
        <v>1193492.5</v>
      </c>
      <c r="D20" s="12">
        <f t="shared" ref="D20:E20" si="1">D18+D19</f>
        <v>448541.30000000005</v>
      </c>
      <c r="E20" s="12">
        <f t="shared" si="1"/>
        <v>378689.06000000006</v>
      </c>
    </row>
    <row r="21" spans="1:5" ht="23.25" customHeight="1" x14ac:dyDescent="0.25">
      <c r="A21" s="6"/>
      <c r="B21" s="5" t="s">
        <v>9</v>
      </c>
      <c r="C21" s="7"/>
      <c r="D21" s="7"/>
      <c r="E21" s="7"/>
    </row>
    <row r="22" spans="1:5" ht="33" hidden="1" x14ac:dyDescent="0.25">
      <c r="A22" s="6"/>
      <c r="B22" s="8" t="s">
        <v>10</v>
      </c>
      <c r="C22" s="7"/>
      <c r="D22" s="7"/>
      <c r="E22" s="7"/>
    </row>
    <row r="23" spans="1:5" ht="78" customHeight="1" x14ac:dyDescent="0.25">
      <c r="A23" s="6">
        <v>1</v>
      </c>
      <c r="B23" s="8" t="s">
        <v>21</v>
      </c>
      <c r="C23" s="18">
        <v>9168.5</v>
      </c>
      <c r="D23" s="21">
        <v>5200</v>
      </c>
      <c r="E23" s="21">
        <v>5500</v>
      </c>
    </row>
    <row r="24" spans="1:5" ht="79.5" customHeight="1" x14ac:dyDescent="0.25">
      <c r="A24" s="6">
        <v>2</v>
      </c>
      <c r="B24" s="8" t="s">
        <v>11</v>
      </c>
      <c r="C24" s="20">
        <f>54246.5+647070.4+62030.5+32000+60000+15903.8</f>
        <v>871251.20000000007</v>
      </c>
      <c r="D24" s="19">
        <f>23402.2+20550.1+75865.9</f>
        <v>119818.2</v>
      </c>
      <c r="E24" s="19">
        <v>27000</v>
      </c>
    </row>
    <row r="25" spans="1:5" ht="19.5" customHeight="1" x14ac:dyDescent="0.25">
      <c r="A25" s="6">
        <v>3</v>
      </c>
      <c r="B25" s="8" t="s">
        <v>12</v>
      </c>
      <c r="C25" s="22">
        <f>30000-7849.6</f>
        <v>22150.400000000001</v>
      </c>
      <c r="D25" s="23">
        <f>40000-7228.8</f>
        <v>32771.199999999997</v>
      </c>
      <c r="E25" s="23">
        <f>40000-7831.24</f>
        <v>32168.760000000002</v>
      </c>
    </row>
    <row r="26" spans="1:5" ht="41.25" customHeight="1" x14ac:dyDescent="0.25">
      <c r="A26" s="6">
        <v>4</v>
      </c>
      <c r="B26" s="6" t="s">
        <v>13</v>
      </c>
      <c r="C26" s="24">
        <f>253327.9-592.1+7849.6+3582.3</f>
        <v>264167.7</v>
      </c>
      <c r="D26" s="24">
        <f>255215.2+7228.8</f>
        <v>262444</v>
      </c>
      <c r="E26" s="24">
        <f>274008.2+7831.2</f>
        <v>281839.40000000002</v>
      </c>
    </row>
    <row r="27" spans="1:5" ht="54" customHeight="1" x14ac:dyDescent="0.25">
      <c r="A27" s="6">
        <v>5</v>
      </c>
      <c r="B27" s="6" t="s">
        <v>14</v>
      </c>
      <c r="C27" s="14">
        <f>26554.7+200</f>
        <v>26754.7</v>
      </c>
      <c r="D27" s="14">
        <f>28107.9+200</f>
        <v>28307.9</v>
      </c>
      <c r="E27" s="14">
        <f>31980.9+200</f>
        <v>32180.9</v>
      </c>
    </row>
    <row r="28" spans="1:5" ht="21" customHeight="1" x14ac:dyDescent="0.25">
      <c r="A28" s="13"/>
      <c r="B28" s="13" t="s">
        <v>15</v>
      </c>
      <c r="C28" s="10">
        <f>SUM(C22:C27)</f>
        <v>1193492.5</v>
      </c>
      <c r="D28" s="10">
        <f t="shared" ref="D28:E28" si="2">SUM(D22:D27)</f>
        <v>448541.30000000005</v>
      </c>
      <c r="E28" s="10">
        <f t="shared" si="2"/>
        <v>378689.06000000006</v>
      </c>
    </row>
  </sheetData>
  <mergeCells count="8">
    <mergeCell ref="A8:E8"/>
    <mergeCell ref="A9:E9"/>
    <mergeCell ref="A1:E1"/>
    <mergeCell ref="A2:E2"/>
    <mergeCell ref="A3:E3"/>
    <mergeCell ref="A6:E6"/>
    <mergeCell ref="A7:E7"/>
    <mergeCell ref="B4:E4"/>
  </mergeCells>
  <pageMargins left="1.1417322834645669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2024-04-18T12:18:53Z</cp:lastPrinted>
  <dcterms:created xsi:type="dcterms:W3CDTF">2020-03-04T09:29:16Z</dcterms:created>
  <dcterms:modified xsi:type="dcterms:W3CDTF">2024-04-18T12:20:49Z</dcterms:modified>
</cp:coreProperties>
</file>